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:\FINANCIAL\BUDGETS\Budget Committee\2026 Budget Year\"/>
    </mc:Choice>
  </mc:AlternateContent>
  <xr:revisionPtr revIDLastSave="0" documentId="13_ncr:1_{4FD6022E-F735-46E3-8F6B-C28177B68196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2026 Budget" sheetId="53" r:id="rId1"/>
  </sheets>
  <definedNames>
    <definedName name="_xlnm.Database">#REF!</definedName>
    <definedName name="_xlnm.Print_Area" localSheetId="0">'2026 Budget'!$A$1:$I$129</definedName>
    <definedName name="revenu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53" l="1"/>
  <c r="C123" i="53"/>
  <c r="C28" i="53"/>
  <c r="I129" i="53"/>
  <c r="G129" i="53"/>
  <c r="H128" i="53" l="1"/>
  <c r="H127" i="53"/>
  <c r="G123" i="53"/>
  <c r="H126" i="53"/>
  <c r="H129" i="53" l="1"/>
  <c r="G28" i="53"/>
  <c r="B28" i="53"/>
  <c r="G124" i="53" l="1"/>
  <c r="C124" i="53"/>
  <c r="D123" i="53"/>
  <c r="B123" i="53"/>
  <c r="B124" i="53" s="1"/>
  <c r="D28" i="53" l="1"/>
  <c r="D124" i="53" l="1"/>
</calcChain>
</file>

<file path=xl/sharedStrings.xml><?xml version="1.0" encoding="utf-8"?>
<sst xmlns="http://schemas.openxmlformats.org/spreadsheetml/2006/main" count="141" uniqueCount="138">
  <si>
    <t>RESOURCES</t>
  </si>
  <si>
    <t>General Fund</t>
  </si>
  <si>
    <t>Historical Data</t>
  </si>
  <si>
    <r>
      <t>RESOURCE DESCRIPTION</t>
    </r>
    <r>
      <rPr>
        <sz val="12"/>
        <rFont val="Calibri"/>
        <family val="2"/>
      </rPr>
      <t xml:space="preserve">
</t>
    </r>
  </si>
  <si>
    <t>Actual</t>
  </si>
  <si>
    <t>Approved By
Budget Committee</t>
  </si>
  <si>
    <t>Licenses &amp; Permits</t>
  </si>
  <si>
    <t>Office Supplies</t>
  </si>
  <si>
    <t>Attorney Fees</t>
  </si>
  <si>
    <t>Computer Services</t>
  </si>
  <si>
    <t>Medford Irrigation District</t>
  </si>
  <si>
    <r>
      <t xml:space="preserve">Budget for Next Year  </t>
    </r>
    <r>
      <rPr>
        <sz val="10"/>
        <color rgb="FF0000FF"/>
        <rFont val="Calibri"/>
        <family val="2"/>
        <scheme val="minor"/>
      </rPr>
      <t>2026</t>
    </r>
  </si>
  <si>
    <t>First Preceding
Year 2024</t>
  </si>
  <si>
    <t>Adopted Budget
This Year
Year 2025</t>
  </si>
  <si>
    <t>INCOME</t>
  </si>
  <si>
    <t>Assessment Requests</t>
  </si>
  <si>
    <t>Foreclosure Fees</t>
  </si>
  <si>
    <t>Frost Protection Income</t>
  </si>
  <si>
    <t>Interest LGIP #5940</t>
  </si>
  <si>
    <t>Interest LGIP #5941</t>
  </si>
  <si>
    <t>Interest Washington Federal Checking</t>
  </si>
  <si>
    <t>Joint Works &amp; Assessments</t>
  </si>
  <si>
    <t>Labor &amp; Materials</t>
  </si>
  <si>
    <t>Late Fees/Interest</t>
  </si>
  <si>
    <t>Lien Fees</t>
  </si>
  <si>
    <t>Permits &amp; Fees</t>
  </si>
  <si>
    <t>Transfer Processing Fees</t>
  </si>
  <si>
    <t>EXPENSE</t>
  </si>
  <si>
    <t>CANALS &amp; DRAINS</t>
  </si>
  <si>
    <t>Above the Drop Expenses</t>
  </si>
  <si>
    <t>Bear Creek - Automated Gates</t>
  </si>
  <si>
    <t>Bor-Hydromet Services</t>
  </si>
  <si>
    <t>Bridges &amp; Culverts</t>
  </si>
  <si>
    <t>Canal/Bank Repair / Moss Cntrl</t>
  </si>
  <si>
    <t>Canal Lining Repairs &amp; Maint</t>
  </si>
  <si>
    <t>Diversions</t>
  </si>
  <si>
    <t>EC Lateral</t>
  </si>
  <si>
    <t>Elec Motor Fishwheels / Bear Cr</t>
  </si>
  <si>
    <t>Equipment Rentals &amp; Leases</t>
  </si>
  <si>
    <t>Gas, Diesel &amp; Oil</t>
  </si>
  <si>
    <t>John Deere Principal Payment</t>
  </si>
  <si>
    <t>Laterals / Auger Rods</t>
  </si>
  <si>
    <t>Pump Electrical Service</t>
  </si>
  <si>
    <t xml:space="preserve">Pump Repair </t>
  </si>
  <si>
    <t>Safety of Dams</t>
  </si>
  <si>
    <t>Siphons</t>
  </si>
  <si>
    <t>Spillways</t>
  </si>
  <si>
    <t>Stock Gates</t>
  </si>
  <si>
    <t>Turns - Checks / Staff Gauges</t>
  </si>
  <si>
    <t>ADMINISTRATION</t>
  </si>
  <si>
    <t>Audit</t>
  </si>
  <si>
    <t>Bank Fees/Checking Acct</t>
  </si>
  <si>
    <t>Board Meetings</t>
  </si>
  <si>
    <t>Copier Lease</t>
  </si>
  <si>
    <t>Elections</t>
  </si>
  <si>
    <t>Employee Recognition</t>
  </si>
  <si>
    <t>Garbage Disposal</t>
  </si>
  <si>
    <t>General Liab Ins/Bonds</t>
  </si>
  <si>
    <t>Government Ethics Charges</t>
  </si>
  <si>
    <t>Legal</t>
  </si>
  <si>
    <t>Adjudication</t>
  </si>
  <si>
    <t>Foreclosure</t>
  </si>
  <si>
    <t>Maint Agreements / Copier / SOS</t>
  </si>
  <si>
    <t>Meetings - General</t>
  </si>
  <si>
    <t>Membership Dues</t>
  </si>
  <si>
    <t>Office Equipment Repairs</t>
  </si>
  <si>
    <t>Office Maint Cleaning</t>
  </si>
  <si>
    <t>O&amp;M Crew &amp; Shop Supplies</t>
  </si>
  <si>
    <t>Physicals, Drug Screens</t>
  </si>
  <si>
    <t>Recording Fees</t>
  </si>
  <si>
    <t>Software/Dues/Subscription</t>
  </si>
  <si>
    <t>State Watermaster</t>
  </si>
  <si>
    <t>Telephone / Cell / Telemetry</t>
  </si>
  <si>
    <t>Training</t>
  </si>
  <si>
    <t>Conferences &amp; Seminars</t>
  </si>
  <si>
    <t>Employee Training / Licenses</t>
  </si>
  <si>
    <t>Lodging/Meals</t>
  </si>
  <si>
    <t>Travel</t>
  </si>
  <si>
    <t>Transfers Water Right Expense</t>
  </si>
  <si>
    <t>Utilities / Propane / Water Sys</t>
  </si>
  <si>
    <t>SHOP</t>
  </si>
  <si>
    <t>Building Improvements</t>
  </si>
  <si>
    <t>Repairs - Equipment</t>
  </si>
  <si>
    <t>Repairs - Vehicles</t>
  </si>
  <si>
    <t>Safety Equipment / Clothing</t>
  </si>
  <si>
    <t>Small Furnishings / Equip</t>
  </si>
  <si>
    <t>Small Tools</t>
  </si>
  <si>
    <t>Supplies - Chemicals</t>
  </si>
  <si>
    <t>Supplies - Small</t>
  </si>
  <si>
    <t>Supplies - Welding</t>
  </si>
  <si>
    <t>Yard Maint &amp; Equip</t>
  </si>
  <si>
    <t>Crossing Fee</t>
  </si>
  <si>
    <t>Map Fee</t>
  </si>
  <si>
    <t>Revenue</t>
  </si>
  <si>
    <t>Water Right Sales</t>
  </si>
  <si>
    <t>CAT 308 Excavator Principle</t>
  </si>
  <si>
    <t>Mapping Fees</t>
  </si>
  <si>
    <t>Postage CURRENT: $0.78</t>
  </si>
  <si>
    <t>Large Tools</t>
  </si>
  <si>
    <t>Truck/Equipment &amp; Safety</t>
  </si>
  <si>
    <t>Crew / Salary</t>
  </si>
  <si>
    <t>Employer PR taxes</t>
  </si>
  <si>
    <t>Foreman</t>
  </si>
  <si>
    <t>Group Insurance</t>
  </si>
  <si>
    <t>Maintenance Supervisor</t>
  </si>
  <si>
    <t>Manager's Salary</t>
  </si>
  <si>
    <t>Office Assistant</t>
  </si>
  <si>
    <t>Office Manager</t>
  </si>
  <si>
    <t>Retirement / PERS</t>
  </si>
  <si>
    <t>Vehicle Stipend</t>
  </si>
  <si>
    <t>Workers Compensation</t>
  </si>
  <si>
    <t>Current
Year 2025</t>
  </si>
  <si>
    <t>New Account Fee</t>
  </si>
  <si>
    <t>Current Acre Charge : $85.00</t>
  </si>
  <si>
    <t>Account Charge : $150.00</t>
  </si>
  <si>
    <t>Special Assessment : $24.00</t>
  </si>
  <si>
    <t>2025 Fees</t>
  </si>
  <si>
    <t>Total</t>
  </si>
  <si>
    <t xml:space="preserve">Proposed </t>
  </si>
  <si>
    <t>New</t>
  </si>
  <si>
    <t>acres</t>
  </si>
  <si>
    <t>tax lots</t>
  </si>
  <si>
    <t>2026 Proposed Fees</t>
  </si>
  <si>
    <t>Cell Phone Stipend</t>
  </si>
  <si>
    <t>O &amp; M -TID</t>
  </si>
  <si>
    <t>Deferred Rev. Prior to 2026</t>
  </si>
  <si>
    <t>CAT 308 Excavator Interest</t>
  </si>
  <si>
    <t>John Deere Tractor/Mower Interest</t>
  </si>
  <si>
    <t>Equipment Fund</t>
  </si>
  <si>
    <t>Replacement for John Deere</t>
  </si>
  <si>
    <t xml:space="preserve">GIS - Annual License </t>
  </si>
  <si>
    <t>(2) Pickup Lease</t>
  </si>
  <si>
    <t>MERIT</t>
  </si>
  <si>
    <r>
      <t xml:space="preserve">PAYROLL EXPENSE                                     </t>
    </r>
    <r>
      <rPr>
        <b/>
        <sz val="8"/>
        <color rgb="FFFF0000"/>
        <rFont val="Arial"/>
        <family val="2"/>
      </rPr>
      <t xml:space="preserve"> </t>
    </r>
    <r>
      <rPr>
        <b/>
        <u/>
        <sz val="8"/>
        <color rgb="FFFF0000"/>
        <rFont val="Arial"/>
        <family val="2"/>
      </rPr>
      <t>Includes CPI  2.57% as of 9/30/25</t>
    </r>
  </si>
  <si>
    <t>Savings</t>
  </si>
  <si>
    <t>As of 12/3/2025</t>
  </si>
  <si>
    <t>Adopted By
Board of Directors</t>
  </si>
  <si>
    <t>$6.00 per hr w/Taxes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</si>
</sst>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u/>
      <sz val="10"/>
      <color theme="10"/>
      <name val="Arial"/>
      <family val="2"/>
    </font>
    <font>
      <b/>
      <sz val="7"/>
      <color rgb="FF323232"/>
      <name val="Arial"/>
      <family val="2"/>
    </font>
    <font>
      <b/>
      <sz val="8"/>
      <color rgb="FF323232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name val="MS Sans Serif"/>
    </font>
    <font>
      <b/>
      <u/>
      <sz val="1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8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1"/>
      </patternFill>
    </fill>
    <fill>
      <patternFill patternType="solid">
        <fgColor rgb="FFFFCCCC"/>
        <bgColor indexed="64"/>
      </patternFill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2" fillId="0" borderId="0"/>
    <xf numFmtId="4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3" applyFont="1"/>
    <xf numFmtId="0" fontId="12" fillId="0" borderId="2" xfId="3" applyFont="1" applyBorder="1" applyAlignment="1">
      <alignment horizontal="center"/>
    </xf>
    <xf numFmtId="0" fontId="12" fillId="0" borderId="0" xfId="3" applyFont="1" applyAlignment="1">
      <alignment horizontal="center"/>
    </xf>
    <xf numFmtId="0" fontId="12" fillId="0" borderId="2" xfId="3" applyFont="1" applyBorder="1"/>
    <xf numFmtId="0" fontId="12" fillId="2" borderId="2" xfId="3" applyFont="1" applyFill="1" applyBorder="1" applyAlignment="1">
      <alignment horizontal="center"/>
    </xf>
    <xf numFmtId="0" fontId="10" fillId="2" borderId="2" xfId="3" applyFont="1" applyFill="1" applyBorder="1"/>
    <xf numFmtId="38" fontId="14" fillId="0" borderId="2" xfId="1" applyNumberFormat="1" applyFont="1" applyBorder="1" applyAlignment="1">
      <alignment horizontal="center"/>
    </xf>
    <xf numFmtId="0" fontId="8" fillId="3" borderId="0" xfId="3" applyFont="1" applyFill="1"/>
    <xf numFmtId="49" fontId="22" fillId="0" borderId="0" xfId="0" applyNumberFormat="1" applyFont="1"/>
    <xf numFmtId="49" fontId="22" fillId="0" borderId="2" xfId="0" applyNumberFormat="1" applyFont="1" applyBorder="1"/>
    <xf numFmtId="49" fontId="21" fillId="0" borderId="6" xfId="0" applyNumberFormat="1" applyFont="1" applyBorder="1"/>
    <xf numFmtId="49" fontId="22" fillId="4" borderId="0" xfId="0" applyNumberFormat="1" applyFont="1" applyFill="1"/>
    <xf numFmtId="49" fontId="22" fillId="0" borderId="5" xfId="0" applyNumberFormat="1" applyFont="1" applyBorder="1"/>
    <xf numFmtId="49" fontId="23" fillId="4" borderId="0" xfId="0" applyNumberFormat="1" applyFont="1" applyFill="1"/>
    <xf numFmtId="49" fontId="22" fillId="0" borderId="0" xfId="0" applyNumberFormat="1" applyFont="1" applyAlignment="1">
      <alignment horizontal="right"/>
    </xf>
    <xf numFmtId="49" fontId="22" fillId="0" borderId="0" xfId="0" applyNumberFormat="1" applyFont="1" applyAlignment="1">
      <alignment horizontal="left"/>
    </xf>
    <xf numFmtId="49" fontId="22" fillId="4" borderId="2" xfId="0" applyNumberFormat="1" applyFont="1" applyFill="1" applyBorder="1"/>
    <xf numFmtId="4" fontId="8" fillId="0" borderId="0" xfId="3" applyNumberFormat="1" applyFont="1"/>
    <xf numFmtId="4" fontId="10" fillId="2" borderId="2" xfId="3" applyNumberFormat="1" applyFont="1" applyFill="1" applyBorder="1"/>
    <xf numFmtId="4" fontId="8" fillId="0" borderId="2" xfId="1" applyNumberFormat="1" applyFont="1" applyBorder="1" applyAlignment="1">
      <alignment horizontal="center"/>
    </xf>
    <xf numFmtId="4" fontId="9" fillId="0" borderId="0" xfId="3" applyNumberFormat="1" applyFont="1"/>
    <xf numFmtId="4" fontId="14" fillId="0" borderId="2" xfId="1" applyNumberFormat="1" applyFont="1" applyBorder="1" applyAlignment="1">
      <alignment horizontal="right"/>
    </xf>
    <xf numFmtId="4" fontId="12" fillId="0" borderId="2" xfId="3" applyNumberFormat="1" applyFont="1" applyBorder="1" applyAlignment="1">
      <alignment horizontal="right"/>
    </xf>
    <xf numFmtId="4" fontId="19" fillId="0" borderId="2" xfId="1" applyNumberFormat="1" applyFont="1" applyBorder="1" applyAlignment="1">
      <alignment horizontal="right"/>
    </xf>
    <xf numFmtId="4" fontId="8" fillId="5" borderId="2" xfId="1" applyNumberFormat="1" applyFont="1" applyFill="1" applyBorder="1" applyAlignment="1">
      <alignment horizontal="center"/>
    </xf>
    <xf numFmtId="4" fontId="5" fillId="0" borderId="2" xfId="0" applyNumberFormat="1" applyFont="1" applyBorder="1"/>
    <xf numFmtId="4" fontId="5" fillId="0" borderId="6" xfId="0" applyNumberFormat="1" applyFont="1" applyBorder="1"/>
    <xf numFmtId="4" fontId="8" fillId="0" borderId="2" xfId="3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0" fontId="14" fillId="0" borderId="2" xfId="1" applyNumberFormat="1" applyFont="1" applyBorder="1" applyAlignment="1">
      <alignment horizontal="right"/>
    </xf>
    <xf numFmtId="44" fontId="8" fillId="0" borderId="0" xfId="15" applyFont="1"/>
    <xf numFmtId="9" fontId="8" fillId="0" borderId="0" xfId="3" applyNumberFormat="1" applyFont="1"/>
    <xf numFmtId="4" fontId="14" fillId="6" borderId="2" xfId="1" applyNumberFormat="1" applyFont="1" applyFill="1" applyBorder="1" applyAlignment="1">
      <alignment horizontal="right"/>
    </xf>
    <xf numFmtId="4" fontId="8" fillId="0" borderId="0" xfId="3" applyNumberFormat="1" applyFont="1" applyAlignment="1">
      <alignment horizontal="right"/>
    </xf>
    <xf numFmtId="4" fontId="8" fillId="0" borderId="0" xfId="15" applyNumberFormat="1" applyFont="1"/>
    <xf numFmtId="4" fontId="8" fillId="0" borderId="2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  <xf numFmtId="0" fontId="12" fillId="0" borderId="4" xfId="3" applyFont="1" applyBorder="1" applyAlignment="1">
      <alignment horizontal="center"/>
    </xf>
    <xf numFmtId="4" fontId="9" fillId="0" borderId="4" xfId="3" applyNumberFormat="1" applyFont="1" applyBorder="1"/>
    <xf numFmtId="4" fontId="8" fillId="0" borderId="4" xfId="3" applyNumberFormat="1" applyFont="1" applyBorder="1"/>
    <xf numFmtId="0" fontId="8" fillId="0" borderId="4" xfId="3" applyFont="1" applyBorder="1" applyAlignment="1">
      <alignment horizontal="right"/>
    </xf>
    <xf numFmtId="44" fontId="11" fillId="0" borderId="4" xfId="3" applyNumberFormat="1" applyFont="1" applyBorder="1"/>
    <xf numFmtId="44" fontId="8" fillId="0" borderId="4" xfId="3" applyNumberFormat="1" applyFont="1" applyBorder="1"/>
    <xf numFmtId="0" fontId="8" fillId="0" borderId="0" xfId="3" applyFont="1" applyAlignment="1">
      <alignment horizontal="center"/>
    </xf>
    <xf numFmtId="44" fontId="8" fillId="7" borderId="0" xfId="15" applyFont="1" applyFill="1"/>
    <xf numFmtId="0" fontId="26" fillId="7" borderId="0" xfId="3" applyFont="1" applyFill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" fontId="5" fillId="0" borderId="3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0" fontId="28" fillId="7" borderId="0" xfId="3" applyFont="1" applyFill="1"/>
    <xf numFmtId="0" fontId="8" fillId="7" borderId="0" xfId="3" applyFont="1" applyFill="1" applyAlignment="1">
      <alignment horizontal="center"/>
    </xf>
    <xf numFmtId="4" fontId="14" fillId="0" borderId="2" xfId="1" applyNumberFormat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4" fontId="19" fillId="6" borderId="2" xfId="1" applyNumberFormat="1" applyFont="1" applyFill="1" applyBorder="1" applyAlignment="1">
      <alignment horizontal="center"/>
    </xf>
    <xf numFmtId="4" fontId="19" fillId="0" borderId="2" xfId="1" applyNumberFormat="1" applyFont="1" applyBorder="1" applyAlignment="1">
      <alignment horizontal="center"/>
    </xf>
    <xf numFmtId="0" fontId="29" fillId="0" borderId="2" xfId="3" applyFont="1" applyBorder="1" applyAlignment="1">
      <alignment horizontal="right"/>
    </xf>
    <xf numFmtId="38" fontId="14" fillId="0" borderId="6" xfId="1" applyNumberFormat="1" applyFont="1" applyBorder="1" applyAlignment="1">
      <alignment horizontal="center"/>
    </xf>
    <xf numFmtId="4" fontId="19" fillId="0" borderId="7" xfId="1" applyNumberFormat="1" applyFont="1" applyBorder="1" applyAlignment="1">
      <alignment horizontal="right"/>
    </xf>
    <xf numFmtId="4" fontId="14" fillId="0" borderId="3" xfId="1" applyNumberFormat="1" applyFont="1" applyBorder="1" applyAlignment="1">
      <alignment horizontal="right"/>
    </xf>
    <xf numFmtId="4" fontId="14" fillId="0" borderId="11" xfId="1" applyNumberFormat="1" applyFont="1" applyBorder="1" applyAlignment="1">
      <alignment horizontal="right"/>
    </xf>
    <xf numFmtId="4" fontId="19" fillId="0" borderId="15" xfId="1" applyNumberFormat="1" applyFont="1" applyBorder="1" applyAlignment="1">
      <alignment horizontal="right"/>
    </xf>
    <xf numFmtId="4" fontId="5" fillId="0" borderId="3" xfId="0" applyNumberFormat="1" applyFont="1" applyBorder="1"/>
    <xf numFmtId="4" fontId="8" fillId="0" borderId="11" xfId="1" applyNumberFormat="1" applyFont="1" applyBorder="1" applyAlignment="1">
      <alignment horizontal="center"/>
    </xf>
    <xf numFmtId="4" fontId="24" fillId="0" borderId="15" xfId="1" applyNumberFormat="1" applyFont="1" applyBorder="1" applyAlignment="1">
      <alignment horizontal="right"/>
    </xf>
    <xf numFmtId="0" fontId="15" fillId="0" borderId="7" xfId="3" applyFont="1" applyBorder="1" applyAlignment="1">
      <alignment horizontal="left"/>
    </xf>
    <xf numFmtId="4" fontId="8" fillId="0" borderId="11" xfId="3" applyNumberFormat="1" applyFont="1" applyBorder="1" applyAlignment="1">
      <alignment horizontal="center"/>
    </xf>
    <xf numFmtId="4" fontId="5" fillId="0" borderId="3" xfId="1" applyNumberFormat="1" applyFont="1" applyFill="1" applyBorder="1" applyAlignment="1">
      <alignment horizontal="right"/>
    </xf>
    <xf numFmtId="0" fontId="8" fillId="0" borderId="2" xfId="3" applyFont="1" applyBorder="1"/>
    <xf numFmtId="4" fontId="5" fillId="0" borderId="6" xfId="1" applyNumberFormat="1" applyFont="1" applyFill="1" applyBorder="1" applyAlignment="1">
      <alignment horizontal="right"/>
    </xf>
    <xf numFmtId="4" fontId="19" fillId="6" borderId="2" xfId="1" applyNumberFormat="1" applyFont="1" applyFill="1" applyBorder="1" applyAlignment="1">
      <alignment horizontal="left"/>
    </xf>
    <xf numFmtId="4" fontId="30" fillId="0" borderId="2" xfId="1" applyNumberFormat="1" applyFont="1" applyFill="1" applyBorder="1" applyAlignment="1">
      <alignment horizontal="right"/>
    </xf>
    <xf numFmtId="4" fontId="30" fillId="0" borderId="2" xfId="1" applyNumberFormat="1" applyFont="1" applyBorder="1" applyAlignment="1">
      <alignment horizontal="right"/>
    </xf>
    <xf numFmtId="4" fontId="8" fillId="0" borderId="2" xfId="3" applyNumberFormat="1" applyFont="1" applyBorder="1"/>
    <xf numFmtId="0" fontId="31" fillId="0" borderId="0" xfId="3" applyFont="1" applyAlignment="1">
      <alignment horizontal="right"/>
    </xf>
    <xf numFmtId="14" fontId="33" fillId="2" borderId="2" xfId="3" applyNumberFormat="1" applyFont="1" applyFill="1" applyBorder="1" applyAlignment="1">
      <alignment horizontal="center" vertical="center"/>
    </xf>
    <xf numFmtId="4" fontId="31" fillId="0" borderId="2" xfId="1" applyNumberFormat="1" applyFont="1" applyBorder="1" applyAlignment="1">
      <alignment horizontal="center"/>
    </xf>
    <xf numFmtId="0" fontId="12" fillId="3" borderId="3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12" fillId="3" borderId="11" xfId="3" applyFont="1" applyFill="1" applyBorder="1" applyAlignment="1">
      <alignment horizontal="center"/>
    </xf>
    <xf numFmtId="4" fontId="10" fillId="3" borderId="3" xfId="3" applyNumberFormat="1" applyFont="1" applyFill="1" applyBorder="1" applyAlignment="1">
      <alignment horizontal="center" wrapText="1"/>
    </xf>
    <xf numFmtId="4" fontId="10" fillId="3" borderId="11" xfId="3" applyNumberFormat="1" applyFont="1" applyFill="1" applyBorder="1" applyAlignment="1">
      <alignment horizontal="center" wrapText="1"/>
    </xf>
    <xf numFmtId="0" fontId="8" fillId="3" borderId="6" xfId="3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/>
    </xf>
    <xf numFmtId="4" fontId="9" fillId="3" borderId="2" xfId="3" applyNumberFormat="1" applyFont="1" applyFill="1" applyBorder="1" applyAlignment="1">
      <alignment horizontal="center"/>
    </xf>
    <xf numFmtId="4" fontId="8" fillId="3" borderId="6" xfId="3" applyNumberFormat="1" applyFont="1" applyFill="1" applyBorder="1" applyAlignment="1">
      <alignment horizontal="center" vertical="center"/>
    </xf>
    <xf numFmtId="4" fontId="8" fillId="3" borderId="7" xfId="3" applyNumberFormat="1" applyFont="1" applyFill="1" applyBorder="1" applyAlignment="1">
      <alignment horizontal="center" vertical="center"/>
    </xf>
    <xf numFmtId="4" fontId="10" fillId="3" borderId="2" xfId="3" applyNumberFormat="1" applyFont="1" applyFill="1" applyBorder="1" applyAlignment="1">
      <alignment horizontal="center" wrapText="1"/>
    </xf>
    <xf numFmtId="4" fontId="10" fillId="3" borderId="2" xfId="3" applyNumberFormat="1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wrapText="1"/>
    </xf>
    <xf numFmtId="0" fontId="10" fillId="3" borderId="2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13" fillId="3" borderId="8" xfId="3" applyFont="1" applyFill="1" applyBorder="1" applyAlignment="1">
      <alignment horizontal="center" wrapText="1"/>
    </xf>
    <xf numFmtId="0" fontId="13" fillId="3" borderId="10" xfId="3" applyFont="1" applyFill="1" applyBorder="1" applyAlignment="1">
      <alignment horizontal="center" wrapText="1"/>
    </xf>
    <xf numFmtId="0" fontId="13" fillId="3" borderId="12" xfId="3" applyFont="1" applyFill="1" applyBorder="1" applyAlignment="1">
      <alignment horizontal="center" wrapText="1"/>
    </xf>
    <xf numFmtId="0" fontId="13" fillId="3" borderId="5" xfId="3" applyFont="1" applyFill="1" applyBorder="1" applyAlignment="1">
      <alignment horizontal="center" wrapText="1"/>
    </xf>
    <xf numFmtId="0" fontId="13" fillId="3" borderId="13" xfId="3" applyFont="1" applyFill="1" applyBorder="1" applyAlignment="1">
      <alignment horizontal="center" wrapText="1"/>
    </xf>
    <xf numFmtId="0" fontId="13" fillId="3" borderId="9" xfId="3" applyFont="1" applyFill="1" applyBorder="1" applyAlignment="1">
      <alignment horizontal="center" wrapText="1"/>
    </xf>
    <xf numFmtId="0" fontId="12" fillId="0" borderId="0" xfId="3" applyFont="1" applyAlignment="1">
      <alignment horizontal="center" vertical="top"/>
    </xf>
    <xf numFmtId="4" fontId="13" fillId="0" borderId="0" xfId="3" applyNumberFormat="1" applyFont="1" applyAlignment="1">
      <alignment horizontal="left"/>
    </xf>
    <xf numFmtId="4" fontId="13" fillId="0" borderId="4" xfId="3" applyNumberFormat="1" applyFont="1" applyBorder="1" applyAlignment="1">
      <alignment horizontal="left"/>
    </xf>
    <xf numFmtId="0" fontId="8" fillId="0" borderId="0" xfId="3" applyFont="1" applyAlignment="1">
      <alignment horizontal="center"/>
    </xf>
    <xf numFmtId="0" fontId="18" fillId="0" borderId="4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3" fillId="0" borderId="4" xfId="3" applyFont="1" applyBorder="1" applyAlignment="1">
      <alignment horizontal="center"/>
    </xf>
    <xf numFmtId="14" fontId="34" fillId="2" borderId="2" xfId="3" applyNumberFormat="1" applyFont="1" applyFill="1" applyBorder="1" applyAlignment="1">
      <alignment horizontal="center"/>
    </xf>
  </cellXfs>
  <cellStyles count="16">
    <cellStyle name="Comma" xfId="1" builtinId="3"/>
    <cellStyle name="Comma 2" xfId="14" xr:uid="{00000000-0005-0000-0000-000001000000}"/>
    <cellStyle name="Comma 4" xfId="2" xr:uid="{00000000-0005-0000-0000-000002000000}"/>
    <cellStyle name="Currency" xfId="15" builtinId="4"/>
    <cellStyle name="Currency 2" xfId="11" xr:uid="{00000000-0005-0000-0000-000004000000}"/>
    <cellStyle name="Hyperlink 2" xfId="12" xr:uid="{00000000-0005-0000-0000-000006000000}"/>
    <cellStyle name="Normal" xfId="0" builtinId="0"/>
    <cellStyle name="Normal 2" xfId="3" xr:uid="{00000000-0005-0000-0000-000008000000}"/>
    <cellStyle name="Normal 2 2" xfId="4" xr:uid="{00000000-0005-0000-0000-000009000000}"/>
    <cellStyle name="Normal 3" xfId="5" xr:uid="{00000000-0005-0000-0000-00000A000000}"/>
    <cellStyle name="Normal 4" xfId="6" xr:uid="{00000000-0005-0000-0000-00000B000000}"/>
    <cellStyle name="Normal 4 2" xfId="9" xr:uid="{00000000-0005-0000-0000-00000C000000}"/>
    <cellStyle name="Normal 5" xfId="7" xr:uid="{00000000-0005-0000-0000-00000D000000}"/>
    <cellStyle name="Normal 6" xfId="8" xr:uid="{00000000-0005-0000-0000-00000E000000}"/>
    <cellStyle name="Normal 7" xfId="10" xr:uid="{00000000-0005-0000-0000-00000F000000}"/>
    <cellStyle name="Normal 8" xfId="13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33CCFF"/>
      <color rgb="FF00CC00"/>
      <color rgb="FF0000FF"/>
      <color rgb="FF3333CC"/>
      <color rgb="FF0099FF"/>
      <color rgb="FF3399FF"/>
      <color rgb="FFFF7C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I2423"/>
  <sheetViews>
    <sheetView tabSelected="1" topLeftCell="A4" zoomScale="170" zoomScaleNormal="170" zoomScaleSheetLayoutView="90" workbookViewId="0">
      <selection activeCell="I89" sqref="I89"/>
    </sheetView>
  </sheetViews>
  <sheetFormatPr defaultColWidth="0" defaultRowHeight="15.75" zeroHeight="1" x14ac:dyDescent="0.25"/>
  <cols>
    <col min="1" max="1" width="2.7109375" style="3" bestFit="1" customWidth="1"/>
    <col min="2" max="2" width="15" style="21" customWidth="1"/>
    <col min="3" max="3" width="14.140625" style="21" bestFit="1" customWidth="1"/>
    <col min="4" max="4" width="15.140625" style="18" customWidth="1"/>
    <col min="5" max="5" width="2.85546875" style="3" customWidth="1"/>
    <col min="6" max="6" width="40.42578125" style="1" customWidth="1"/>
    <col min="7" max="7" width="15.28515625" style="1" customWidth="1"/>
    <col min="8" max="8" width="23.85546875" style="1" bestFit="1" customWidth="1"/>
    <col min="9" max="9" width="15.28515625" style="1" customWidth="1"/>
    <col min="10" max="16384" width="0" style="1" hidden="1"/>
  </cols>
  <sheetData>
    <row r="1" spans="1:9" ht="18.75" hidden="1" x14ac:dyDescent="0.3">
      <c r="B1" s="102"/>
      <c r="C1" s="102"/>
      <c r="E1" s="106" t="s">
        <v>0</v>
      </c>
      <c r="F1" s="106"/>
      <c r="H1" s="104"/>
      <c r="I1" s="104"/>
    </row>
    <row r="2" spans="1:9" hidden="1" x14ac:dyDescent="0.25">
      <c r="B2" s="102"/>
      <c r="C2" s="102"/>
      <c r="E2" s="105" t="s">
        <v>1</v>
      </c>
      <c r="F2" s="107"/>
    </row>
    <row r="3" spans="1:9" hidden="1" x14ac:dyDescent="0.25">
      <c r="B3" s="103"/>
      <c r="C3" s="103"/>
      <c r="E3" s="101"/>
      <c r="F3" s="101"/>
      <c r="G3" s="105" t="s">
        <v>10</v>
      </c>
      <c r="H3" s="105"/>
      <c r="I3" s="105"/>
    </row>
    <row r="4" spans="1:9" s="8" customFormat="1" ht="15.75" customHeight="1" x14ac:dyDescent="0.25">
      <c r="A4" s="78"/>
      <c r="B4" s="86" t="s">
        <v>2</v>
      </c>
      <c r="C4" s="87"/>
      <c r="D4" s="87"/>
      <c r="E4" s="95" t="s">
        <v>3</v>
      </c>
      <c r="F4" s="96"/>
      <c r="G4" s="83" t="s">
        <v>11</v>
      </c>
      <c r="H4" s="84"/>
      <c r="I4" s="85"/>
    </row>
    <row r="5" spans="1:9" s="8" customFormat="1" ht="15.75" customHeight="1" x14ac:dyDescent="0.2">
      <c r="A5" s="79"/>
      <c r="B5" s="88" t="s">
        <v>4</v>
      </c>
      <c r="C5" s="89"/>
      <c r="D5" s="90" t="s">
        <v>13</v>
      </c>
      <c r="E5" s="97"/>
      <c r="F5" s="98"/>
      <c r="G5" s="92" t="s">
        <v>118</v>
      </c>
      <c r="H5" s="92" t="s">
        <v>5</v>
      </c>
      <c r="I5" s="92" t="s">
        <v>136</v>
      </c>
    </row>
    <row r="6" spans="1:9" s="8" customFormat="1" ht="15.75" customHeight="1" x14ac:dyDescent="0.2">
      <c r="A6" s="79"/>
      <c r="B6" s="81" t="s">
        <v>12</v>
      </c>
      <c r="C6" s="90" t="s">
        <v>111</v>
      </c>
      <c r="D6" s="91"/>
      <c r="E6" s="97"/>
      <c r="F6" s="98"/>
      <c r="G6" s="93"/>
      <c r="H6" s="94"/>
      <c r="I6" s="93"/>
    </row>
    <row r="7" spans="1:9" s="8" customFormat="1" ht="10.15" customHeight="1" x14ac:dyDescent="0.2">
      <c r="A7" s="80"/>
      <c r="B7" s="82"/>
      <c r="C7" s="91"/>
      <c r="D7" s="91"/>
      <c r="E7" s="99"/>
      <c r="F7" s="100"/>
      <c r="G7" s="93"/>
      <c r="H7" s="94"/>
      <c r="I7" s="93"/>
    </row>
    <row r="8" spans="1:9" ht="12.4" customHeight="1" x14ac:dyDescent="0.25">
      <c r="A8" s="5"/>
      <c r="B8" s="19"/>
      <c r="C8" s="77" t="s">
        <v>135</v>
      </c>
      <c r="D8" s="19"/>
      <c r="E8" s="5"/>
      <c r="F8" s="6"/>
      <c r="G8" s="6"/>
      <c r="H8" s="76"/>
      <c r="I8" s="108">
        <v>46001</v>
      </c>
    </row>
    <row r="9" spans="1:9" ht="12.4" customHeight="1" x14ac:dyDescent="0.25">
      <c r="A9" s="2"/>
      <c r="B9" s="20"/>
      <c r="D9" s="20"/>
      <c r="E9" s="2"/>
      <c r="F9" s="17" t="s">
        <v>14</v>
      </c>
      <c r="G9" s="7"/>
      <c r="H9" s="7"/>
      <c r="I9" s="7"/>
    </row>
    <row r="10" spans="1:9" ht="12.4" customHeight="1" x14ac:dyDescent="0.2">
      <c r="A10" s="2"/>
      <c r="B10" s="26">
        <v>33330</v>
      </c>
      <c r="C10" s="26">
        <v>38970</v>
      </c>
      <c r="D10" s="26">
        <v>35000</v>
      </c>
      <c r="E10" s="2"/>
      <c r="F10" s="10" t="s">
        <v>15</v>
      </c>
      <c r="G10" s="22">
        <v>35000</v>
      </c>
      <c r="H10" s="22"/>
      <c r="I10" s="22"/>
    </row>
    <row r="11" spans="1:9" ht="12.4" customHeight="1" x14ac:dyDescent="0.2">
      <c r="A11" s="2"/>
      <c r="B11" s="26">
        <v>0</v>
      </c>
      <c r="C11" s="26">
        <v>3000</v>
      </c>
      <c r="D11" s="26"/>
      <c r="E11" s="2"/>
      <c r="F11" s="10" t="s">
        <v>91</v>
      </c>
      <c r="G11" s="22">
        <v>3000</v>
      </c>
      <c r="H11" s="22"/>
      <c r="I11" s="22"/>
    </row>
    <row r="12" spans="1:9" ht="12.4" customHeight="1" x14ac:dyDescent="0.2">
      <c r="A12" s="2"/>
      <c r="B12" s="26">
        <v>1949.16</v>
      </c>
      <c r="C12" s="26">
        <v>5994.94</v>
      </c>
      <c r="D12" s="26"/>
      <c r="E12" s="2"/>
      <c r="F12" s="10" t="s">
        <v>16</v>
      </c>
      <c r="G12" s="22"/>
      <c r="H12" s="22"/>
      <c r="I12" s="22"/>
    </row>
    <row r="13" spans="1:9" ht="12.4" customHeight="1" x14ac:dyDescent="0.2">
      <c r="A13" s="2"/>
      <c r="B13" s="26">
        <v>2046.23</v>
      </c>
      <c r="C13" s="26">
        <v>3581.77</v>
      </c>
      <c r="D13" s="26">
        <v>2000</v>
      </c>
      <c r="E13" s="2"/>
      <c r="F13" s="10" t="s">
        <v>17</v>
      </c>
      <c r="G13" s="22">
        <v>3500</v>
      </c>
      <c r="H13" s="22"/>
      <c r="I13" s="22"/>
    </row>
    <row r="14" spans="1:9" ht="12.4" customHeight="1" x14ac:dyDescent="0.2">
      <c r="A14" s="2"/>
      <c r="B14" s="26">
        <v>44957.73</v>
      </c>
      <c r="C14" s="26">
        <v>25448.71</v>
      </c>
      <c r="D14" s="26">
        <v>30000</v>
      </c>
      <c r="E14" s="2"/>
      <c r="F14" s="10" t="s">
        <v>18</v>
      </c>
      <c r="G14" s="22">
        <v>30000</v>
      </c>
      <c r="H14" s="22"/>
      <c r="I14" s="22"/>
    </row>
    <row r="15" spans="1:9" ht="12.4" customHeight="1" x14ac:dyDescent="0.2">
      <c r="A15" s="2"/>
      <c r="B15" s="26">
        <v>77.739999999999995</v>
      </c>
      <c r="C15" s="26">
        <v>14384.16</v>
      </c>
      <c r="D15" s="26">
        <v>10075</v>
      </c>
      <c r="E15" s="2"/>
      <c r="F15" s="10" t="s">
        <v>19</v>
      </c>
      <c r="G15" s="22">
        <v>10000</v>
      </c>
      <c r="H15" s="22"/>
      <c r="I15" s="22"/>
    </row>
    <row r="16" spans="1:9" ht="12.4" customHeight="1" x14ac:dyDescent="0.2">
      <c r="A16" s="2"/>
      <c r="B16" s="26">
        <v>62.09</v>
      </c>
      <c r="C16" s="26">
        <v>242.37</v>
      </c>
      <c r="D16" s="26"/>
      <c r="E16" s="2"/>
      <c r="F16" s="10" t="s">
        <v>20</v>
      </c>
      <c r="G16" s="22">
        <v>250</v>
      </c>
      <c r="H16" s="22"/>
      <c r="I16" s="22"/>
    </row>
    <row r="17" spans="1:9" ht="12.4" customHeight="1" x14ac:dyDescent="0.2">
      <c r="A17" s="2"/>
      <c r="B17" s="26">
        <v>20384.95</v>
      </c>
      <c r="C17" s="26">
        <v>21989.58</v>
      </c>
      <c r="D17" s="26">
        <v>21000</v>
      </c>
      <c r="E17" s="2"/>
      <c r="F17" s="10" t="s">
        <v>21</v>
      </c>
      <c r="G17" s="22">
        <v>21000</v>
      </c>
      <c r="H17" s="22"/>
      <c r="I17" s="22"/>
    </row>
    <row r="18" spans="1:9" ht="12.4" customHeight="1" x14ac:dyDescent="0.2">
      <c r="A18" s="2"/>
      <c r="B18" s="26">
        <v>127.2</v>
      </c>
      <c r="C18" s="26">
        <v>299.89999999999998</v>
      </c>
      <c r="D18" s="26"/>
      <c r="E18" s="2"/>
      <c r="F18" s="10" t="s">
        <v>22</v>
      </c>
      <c r="G18" s="22"/>
      <c r="H18" s="22"/>
      <c r="I18" s="22"/>
    </row>
    <row r="19" spans="1:9" ht="12.4" customHeight="1" x14ac:dyDescent="0.2">
      <c r="A19" s="2"/>
      <c r="B19" s="26">
        <v>34978.9</v>
      </c>
      <c r="C19" s="26">
        <v>19391.669999999998</v>
      </c>
      <c r="D19" s="27">
        <v>38000</v>
      </c>
      <c r="E19" s="2"/>
      <c r="F19" s="10" t="s">
        <v>23</v>
      </c>
      <c r="G19" s="22">
        <v>20000</v>
      </c>
      <c r="H19" s="22"/>
      <c r="I19" s="22"/>
    </row>
    <row r="20" spans="1:9" ht="12.4" customHeight="1" x14ac:dyDescent="0.2">
      <c r="A20" s="2"/>
      <c r="B20" s="26">
        <v>5841.39</v>
      </c>
      <c r="C20" s="26">
        <v>14053.19</v>
      </c>
      <c r="D20" s="27">
        <v>50000</v>
      </c>
      <c r="E20" s="2"/>
      <c r="F20" s="10" t="s">
        <v>24</v>
      </c>
      <c r="G20" s="22">
        <v>15000</v>
      </c>
      <c r="H20" s="22"/>
      <c r="I20" s="22"/>
    </row>
    <row r="21" spans="1:9" ht="12.4" customHeight="1" x14ac:dyDescent="0.2">
      <c r="A21" s="2"/>
      <c r="B21" s="26">
        <v>0</v>
      </c>
      <c r="C21" s="26">
        <v>2405</v>
      </c>
      <c r="D21" s="27"/>
      <c r="E21" s="2"/>
      <c r="F21" s="10" t="s">
        <v>92</v>
      </c>
      <c r="G21" s="22">
        <v>1500</v>
      </c>
      <c r="H21" s="22"/>
      <c r="I21" s="22"/>
    </row>
    <row r="22" spans="1:9" ht="12.4" customHeight="1" x14ac:dyDescent="0.2">
      <c r="A22" s="2"/>
      <c r="B22" s="26">
        <v>0</v>
      </c>
      <c r="C22" s="26">
        <v>7494.86</v>
      </c>
      <c r="D22" s="27"/>
      <c r="E22" s="2"/>
      <c r="F22" s="10" t="s">
        <v>112</v>
      </c>
      <c r="G22" s="22">
        <v>5000</v>
      </c>
      <c r="H22" s="22"/>
      <c r="I22" s="22"/>
    </row>
    <row r="23" spans="1:9" ht="12.4" customHeight="1" x14ac:dyDescent="0.2">
      <c r="A23" s="2"/>
      <c r="B23" s="26">
        <v>750</v>
      </c>
      <c r="C23" s="26">
        <v>345</v>
      </c>
      <c r="D23" s="26">
        <v>750</v>
      </c>
      <c r="E23" s="2"/>
      <c r="F23" s="10" t="s">
        <v>25</v>
      </c>
      <c r="G23" s="22">
        <v>500</v>
      </c>
      <c r="H23" s="22"/>
      <c r="I23" s="22"/>
    </row>
    <row r="24" spans="1:9" ht="12.4" customHeight="1" x14ac:dyDescent="0.2">
      <c r="A24" s="2"/>
      <c r="B24" s="26">
        <v>1239803.49</v>
      </c>
      <c r="C24" s="26">
        <v>1241874.54</v>
      </c>
      <c r="D24" s="26">
        <v>1264206.55</v>
      </c>
      <c r="E24" s="2"/>
      <c r="F24" s="10" t="s">
        <v>93</v>
      </c>
      <c r="G24" s="73">
        <v>1431334.42</v>
      </c>
      <c r="H24" s="22"/>
      <c r="I24" s="22"/>
    </row>
    <row r="25" spans="1:9" ht="12.4" customHeight="1" x14ac:dyDescent="0.2">
      <c r="A25" s="2"/>
      <c r="B25" s="26">
        <v>0</v>
      </c>
      <c r="C25" s="26">
        <v>81859.61</v>
      </c>
      <c r="D25" s="26">
        <v>77264.39</v>
      </c>
      <c r="E25" s="2"/>
      <c r="F25" s="10" t="s">
        <v>125</v>
      </c>
      <c r="G25" s="22">
        <v>60500</v>
      </c>
      <c r="H25" s="22"/>
      <c r="I25" s="22"/>
    </row>
    <row r="26" spans="1:9" ht="12.4" customHeight="1" x14ac:dyDescent="0.2">
      <c r="A26" s="2"/>
      <c r="B26" s="26">
        <v>10493</v>
      </c>
      <c r="C26" s="26">
        <v>13142</v>
      </c>
      <c r="D26" s="26">
        <v>3000</v>
      </c>
      <c r="E26" s="2"/>
      <c r="F26" s="10" t="s">
        <v>26</v>
      </c>
      <c r="G26" s="22">
        <v>15000</v>
      </c>
      <c r="H26" s="22"/>
      <c r="I26" s="22"/>
    </row>
    <row r="27" spans="1:9" ht="12.4" customHeight="1" thickBot="1" x14ac:dyDescent="0.25">
      <c r="A27" s="2"/>
      <c r="B27" s="63">
        <v>40190</v>
      </c>
      <c r="C27" s="63"/>
      <c r="D27" s="63">
        <v>20000</v>
      </c>
      <c r="E27" s="2"/>
      <c r="F27" s="10" t="s">
        <v>94</v>
      </c>
      <c r="G27" s="60">
        <v>10000</v>
      </c>
      <c r="H27" s="22"/>
      <c r="I27" s="22"/>
    </row>
    <row r="28" spans="1:9" ht="12.4" customHeight="1" thickBot="1" x14ac:dyDescent="0.25">
      <c r="A28" s="47"/>
      <c r="B28" s="65">
        <f>SUM(B10:B27)</f>
        <v>1434991.88</v>
      </c>
      <c r="C28" s="65">
        <f>SUM(C10:C27)</f>
        <v>1494477.3</v>
      </c>
      <c r="D28" s="65">
        <f>SUM(D10:D27)</f>
        <v>1551295.94</v>
      </c>
      <c r="E28" s="66"/>
      <c r="F28" s="58"/>
      <c r="G28" s="62">
        <f>SUM(G10:G27)</f>
        <v>1661584.42</v>
      </c>
      <c r="H28" s="59"/>
      <c r="I28" s="24"/>
    </row>
    <row r="29" spans="1:9" ht="12.4" customHeight="1" x14ac:dyDescent="0.2">
      <c r="A29" s="2"/>
      <c r="B29" s="64"/>
      <c r="C29" s="64"/>
      <c r="D29" s="67"/>
      <c r="E29" s="11" t="s">
        <v>27</v>
      </c>
      <c r="F29" s="7"/>
      <c r="G29" s="61"/>
      <c r="H29" s="22"/>
      <c r="I29" s="23"/>
    </row>
    <row r="30" spans="1:9" ht="12.4" customHeight="1" x14ac:dyDescent="0.2">
      <c r="A30" s="2"/>
      <c r="B30" s="20"/>
      <c r="C30" s="20"/>
      <c r="D30" s="20"/>
      <c r="E30" s="2"/>
      <c r="F30" s="12" t="s">
        <v>28</v>
      </c>
      <c r="G30" s="22"/>
      <c r="H30" s="22"/>
      <c r="I30" s="22"/>
    </row>
    <row r="31" spans="1:9" ht="12.4" customHeight="1" x14ac:dyDescent="0.2">
      <c r="A31" s="2"/>
      <c r="B31" s="29">
        <v>20974.07</v>
      </c>
      <c r="C31" s="29">
        <v>12752.98</v>
      </c>
      <c r="D31" s="29">
        <v>18000</v>
      </c>
      <c r="E31" s="2"/>
      <c r="F31" s="9" t="s">
        <v>29</v>
      </c>
      <c r="G31" s="22">
        <v>20000</v>
      </c>
      <c r="H31" s="22"/>
      <c r="I31" s="22"/>
    </row>
    <row r="32" spans="1:9" ht="12.4" customHeight="1" x14ac:dyDescent="0.2">
      <c r="A32" s="2"/>
      <c r="B32" s="29"/>
      <c r="C32" s="29"/>
      <c r="D32" s="29">
        <v>250</v>
      </c>
      <c r="E32" s="2"/>
      <c r="F32" s="13" t="s">
        <v>30</v>
      </c>
      <c r="G32" s="22">
        <v>250</v>
      </c>
      <c r="H32" s="22"/>
      <c r="I32" s="22"/>
    </row>
    <row r="33" spans="1:9" ht="12.4" customHeight="1" x14ac:dyDescent="0.2">
      <c r="A33" s="2"/>
      <c r="B33" s="29">
        <v>4957.3500000000004</v>
      </c>
      <c r="C33" s="29"/>
      <c r="D33" s="29">
        <v>5000</v>
      </c>
      <c r="E33" s="2"/>
      <c r="F33" s="13" t="s">
        <v>31</v>
      </c>
      <c r="G33" s="22">
        <v>5000</v>
      </c>
      <c r="H33" s="22"/>
      <c r="I33" s="22"/>
    </row>
    <row r="34" spans="1:9" ht="12.4" customHeight="1" x14ac:dyDescent="0.2">
      <c r="A34" s="2"/>
      <c r="B34" s="29">
        <v>40513.89</v>
      </c>
      <c r="C34" s="29">
        <v>1917.3</v>
      </c>
      <c r="D34" s="29">
        <v>500</v>
      </c>
      <c r="E34" s="2"/>
      <c r="F34" s="13" t="s">
        <v>32</v>
      </c>
      <c r="G34" s="22">
        <v>500</v>
      </c>
      <c r="H34" s="22"/>
      <c r="I34" s="22"/>
    </row>
    <row r="35" spans="1:9" ht="12.4" customHeight="1" x14ac:dyDescent="0.2">
      <c r="A35" s="2"/>
      <c r="B35" s="29">
        <v>2965.82</v>
      </c>
      <c r="C35" s="29">
        <v>1334.83</v>
      </c>
      <c r="D35" s="29">
        <v>3000</v>
      </c>
      <c r="E35" s="2"/>
      <c r="F35" s="13" t="s">
        <v>33</v>
      </c>
      <c r="G35" s="22">
        <v>2000</v>
      </c>
      <c r="H35" s="22"/>
      <c r="I35" s="22"/>
    </row>
    <row r="36" spans="1:9" ht="12.4" customHeight="1" x14ac:dyDescent="0.2">
      <c r="A36" s="2"/>
      <c r="B36" s="29">
        <v>14790.28</v>
      </c>
      <c r="C36" s="29">
        <v>30212.62</v>
      </c>
      <c r="D36" s="29">
        <v>14000</v>
      </c>
      <c r="E36" s="2"/>
      <c r="F36" s="9" t="s">
        <v>34</v>
      </c>
      <c r="G36" s="22">
        <v>20000</v>
      </c>
      <c r="H36" s="22"/>
      <c r="I36" s="22"/>
    </row>
    <row r="37" spans="1:9" ht="12.4" customHeight="1" x14ac:dyDescent="0.2">
      <c r="A37" s="2"/>
      <c r="B37" s="29">
        <v>2396.46</v>
      </c>
      <c r="C37" s="29">
        <v>257.77</v>
      </c>
      <c r="D37" s="29">
        <v>2000</v>
      </c>
      <c r="E37" s="2"/>
      <c r="F37" s="9" t="s">
        <v>35</v>
      </c>
      <c r="G37" s="22">
        <v>1000</v>
      </c>
      <c r="H37" s="56"/>
      <c r="I37" s="22"/>
    </row>
    <row r="38" spans="1:9" ht="12.4" customHeight="1" x14ac:dyDescent="0.2">
      <c r="A38" s="2"/>
      <c r="B38" s="29">
        <v>47.98</v>
      </c>
      <c r="C38" s="29"/>
      <c r="D38" s="29">
        <v>22.3</v>
      </c>
      <c r="E38" s="2"/>
      <c r="F38" s="9" t="s">
        <v>36</v>
      </c>
      <c r="G38" s="22">
        <v>50</v>
      </c>
      <c r="H38" s="56"/>
      <c r="I38" s="22"/>
    </row>
    <row r="39" spans="1:9" ht="12.4" customHeight="1" x14ac:dyDescent="0.2">
      <c r="A39" s="2"/>
      <c r="B39" s="29"/>
      <c r="C39" s="29"/>
      <c r="D39" s="29">
        <v>250</v>
      </c>
      <c r="E39" s="2"/>
      <c r="F39" s="9" t="s">
        <v>37</v>
      </c>
      <c r="G39" s="22">
        <v>250</v>
      </c>
      <c r="H39" s="56"/>
      <c r="I39" s="22"/>
    </row>
    <row r="40" spans="1:9" ht="12.4" customHeight="1" x14ac:dyDescent="0.2">
      <c r="A40" s="2"/>
      <c r="B40" s="29"/>
      <c r="C40" s="29"/>
      <c r="D40" s="29"/>
      <c r="E40" s="2"/>
      <c r="F40" s="9" t="s">
        <v>134</v>
      </c>
      <c r="G40" s="33">
        <v>11400</v>
      </c>
      <c r="H40" s="71" t="s">
        <v>129</v>
      </c>
      <c r="I40" s="33"/>
    </row>
    <row r="41" spans="1:9" ht="12.4" customHeight="1" x14ac:dyDescent="0.2">
      <c r="A41" s="2"/>
      <c r="B41" s="29"/>
      <c r="C41" s="29"/>
      <c r="D41" s="29"/>
      <c r="E41" s="2"/>
      <c r="F41" s="9" t="s">
        <v>128</v>
      </c>
      <c r="G41" s="33">
        <v>11400</v>
      </c>
      <c r="H41" s="71" t="s">
        <v>129</v>
      </c>
      <c r="I41" s="33"/>
    </row>
    <row r="42" spans="1:9" ht="12.4" customHeight="1" x14ac:dyDescent="0.2">
      <c r="A42" s="2"/>
      <c r="B42" s="29">
        <v>1072.1199999999999</v>
      </c>
      <c r="C42" s="29">
        <v>924.16</v>
      </c>
      <c r="D42" s="29">
        <v>1000</v>
      </c>
      <c r="E42" s="2"/>
      <c r="F42" s="9" t="s">
        <v>38</v>
      </c>
      <c r="G42" s="22">
        <v>1000</v>
      </c>
      <c r="H42" s="56"/>
      <c r="I42" s="22"/>
    </row>
    <row r="43" spans="1:9" ht="12.4" customHeight="1" x14ac:dyDescent="0.2">
      <c r="A43" s="2"/>
      <c r="B43" s="29">
        <v>38939.51</v>
      </c>
      <c r="C43" s="29">
        <v>45951.68</v>
      </c>
      <c r="D43" s="29">
        <v>39000</v>
      </c>
      <c r="E43" s="2"/>
      <c r="F43" s="9" t="s">
        <v>39</v>
      </c>
      <c r="G43" s="22">
        <v>40000</v>
      </c>
      <c r="H43" s="56"/>
      <c r="I43" s="22"/>
    </row>
    <row r="44" spans="1:9" ht="12.4" customHeight="1" x14ac:dyDescent="0.2">
      <c r="A44" s="2"/>
      <c r="B44" s="29"/>
      <c r="C44" s="29">
        <v>10849.95</v>
      </c>
      <c r="D44" s="29"/>
      <c r="E44" s="2"/>
      <c r="F44" s="9" t="s">
        <v>95</v>
      </c>
      <c r="G44" s="33">
        <v>27130.38</v>
      </c>
      <c r="H44" s="55" t="s">
        <v>119</v>
      </c>
      <c r="I44" s="22"/>
    </row>
    <row r="45" spans="1:9" ht="12.4" customHeight="1" x14ac:dyDescent="0.2">
      <c r="A45" s="2"/>
      <c r="B45" s="29"/>
      <c r="C45" s="29">
        <v>3260.65</v>
      </c>
      <c r="D45" s="29"/>
      <c r="E45" s="2"/>
      <c r="F45" s="9" t="s">
        <v>126</v>
      </c>
      <c r="G45" s="33">
        <v>6735.06</v>
      </c>
      <c r="H45" s="55" t="s">
        <v>119</v>
      </c>
      <c r="I45" s="22"/>
    </row>
    <row r="46" spans="1:9" ht="12.4" customHeight="1" x14ac:dyDescent="0.2">
      <c r="A46" s="2"/>
      <c r="B46" s="29">
        <v>4021.89</v>
      </c>
      <c r="C46" s="29">
        <v>3910.14</v>
      </c>
      <c r="D46" s="29">
        <v>3910</v>
      </c>
      <c r="E46" s="2"/>
      <c r="F46" s="9" t="s">
        <v>127</v>
      </c>
      <c r="G46" s="22"/>
      <c r="H46" s="56"/>
      <c r="I46" s="22"/>
    </row>
    <row r="47" spans="1:9" ht="12.4" customHeight="1" x14ac:dyDescent="0.2">
      <c r="A47" s="2"/>
      <c r="B47" s="29"/>
      <c r="C47" s="29">
        <v>18865.14</v>
      </c>
      <c r="D47" s="29">
        <v>18865</v>
      </c>
      <c r="E47" s="2"/>
      <c r="F47" s="9" t="s">
        <v>40</v>
      </c>
      <c r="G47" s="22"/>
      <c r="H47" s="22"/>
      <c r="I47" s="22"/>
    </row>
    <row r="48" spans="1:9" ht="12.4" customHeight="1" x14ac:dyDescent="0.2">
      <c r="A48" s="2"/>
      <c r="B48" s="29">
        <v>4172.13</v>
      </c>
      <c r="C48" s="29">
        <v>2957.77</v>
      </c>
      <c r="D48" s="29">
        <v>1000</v>
      </c>
      <c r="E48" s="2"/>
      <c r="F48" s="9" t="s">
        <v>41</v>
      </c>
      <c r="G48" s="22">
        <v>3000</v>
      </c>
      <c r="H48" s="22"/>
      <c r="I48" s="22"/>
    </row>
    <row r="49" spans="1:9" ht="12.4" customHeight="1" x14ac:dyDescent="0.2">
      <c r="A49" s="2"/>
      <c r="B49" s="29">
        <v>39234.9</v>
      </c>
      <c r="C49" s="29">
        <v>46668.52</v>
      </c>
      <c r="D49" s="29">
        <v>29000</v>
      </c>
      <c r="E49" s="2"/>
      <c r="F49" s="9" t="s">
        <v>124</v>
      </c>
      <c r="G49" s="22">
        <v>39234.9</v>
      </c>
      <c r="H49" s="22"/>
      <c r="I49" s="22"/>
    </row>
    <row r="50" spans="1:9" ht="12.4" customHeight="1" x14ac:dyDescent="0.2">
      <c r="A50" s="2"/>
      <c r="B50" s="29">
        <v>1271.02</v>
      </c>
      <c r="C50" s="29">
        <v>6327.65</v>
      </c>
      <c r="D50" s="29">
        <v>4500</v>
      </c>
      <c r="E50" s="2"/>
      <c r="F50" s="9" t="s">
        <v>42</v>
      </c>
      <c r="G50" s="22">
        <v>1500</v>
      </c>
      <c r="H50" s="22"/>
      <c r="I50" s="22"/>
    </row>
    <row r="51" spans="1:9" ht="12.4" customHeight="1" x14ac:dyDescent="0.2">
      <c r="A51" s="2"/>
      <c r="B51" s="29">
        <v>135</v>
      </c>
      <c r="C51" s="29">
        <v>16630</v>
      </c>
      <c r="D51" s="29">
        <v>500</v>
      </c>
      <c r="E51" s="2"/>
      <c r="F51" s="9" t="s">
        <v>43</v>
      </c>
      <c r="G51" s="22">
        <v>500</v>
      </c>
      <c r="H51" s="22"/>
      <c r="I51" s="22"/>
    </row>
    <row r="52" spans="1:9" ht="12.4" customHeight="1" x14ac:dyDescent="0.2">
      <c r="A52" s="2"/>
      <c r="B52" s="29"/>
      <c r="C52" s="29">
        <v>32764</v>
      </c>
      <c r="D52" s="29">
        <v>32400</v>
      </c>
      <c r="E52" s="2"/>
      <c r="F52" s="9" t="s">
        <v>44</v>
      </c>
      <c r="G52" s="22">
        <v>32400</v>
      </c>
      <c r="H52" s="22"/>
      <c r="I52" s="22"/>
    </row>
    <row r="53" spans="1:9" ht="12.4" customHeight="1" x14ac:dyDescent="0.2">
      <c r="A53" s="2"/>
      <c r="B53" s="29">
        <v>36.11</v>
      </c>
      <c r="C53" s="29"/>
      <c r="D53" s="29"/>
      <c r="E53" s="2"/>
      <c r="F53" s="9" t="s">
        <v>45</v>
      </c>
      <c r="G53" s="22">
        <v>50</v>
      </c>
      <c r="H53" s="22"/>
      <c r="I53" s="22"/>
    </row>
    <row r="54" spans="1:9" ht="12.4" customHeight="1" x14ac:dyDescent="0.2">
      <c r="A54" s="2"/>
      <c r="B54" s="29">
        <v>1705.28</v>
      </c>
      <c r="C54" s="29">
        <v>3373.11</v>
      </c>
      <c r="D54" s="29">
        <v>1500</v>
      </c>
      <c r="E54" s="2"/>
      <c r="F54" s="9" t="s">
        <v>46</v>
      </c>
      <c r="G54" s="22">
        <v>1500</v>
      </c>
      <c r="H54" s="22"/>
      <c r="I54" s="22"/>
    </row>
    <row r="55" spans="1:9" ht="12.4" customHeight="1" x14ac:dyDescent="0.2">
      <c r="A55" s="2"/>
      <c r="B55" s="29">
        <v>35.97</v>
      </c>
      <c r="C55" s="29"/>
      <c r="D55" s="29">
        <v>100</v>
      </c>
      <c r="E55" s="2"/>
      <c r="F55" s="9" t="s">
        <v>47</v>
      </c>
      <c r="G55" s="22">
        <v>100</v>
      </c>
      <c r="H55" s="22"/>
      <c r="I55" s="22"/>
    </row>
    <row r="56" spans="1:9" ht="12.4" customHeight="1" x14ac:dyDescent="0.2">
      <c r="A56" s="2"/>
      <c r="B56" s="29">
        <v>8183.89</v>
      </c>
      <c r="C56" s="29">
        <v>8298.5</v>
      </c>
      <c r="D56" s="29">
        <v>8000</v>
      </c>
      <c r="E56" s="2"/>
      <c r="F56" s="9" t="s">
        <v>48</v>
      </c>
      <c r="G56" s="22">
        <v>3000</v>
      </c>
      <c r="H56" s="22"/>
      <c r="I56" s="22"/>
    </row>
    <row r="57" spans="1:9" ht="12.4" customHeight="1" x14ac:dyDescent="0.2">
      <c r="A57" s="2"/>
      <c r="B57" s="29"/>
      <c r="C57" s="29"/>
      <c r="D57" s="29"/>
      <c r="E57" s="2"/>
      <c r="F57" s="14" t="s">
        <v>49</v>
      </c>
      <c r="G57" s="22"/>
      <c r="H57" s="22"/>
      <c r="I57" s="22"/>
    </row>
    <row r="58" spans="1:9" ht="12.4" customHeight="1" x14ac:dyDescent="0.2">
      <c r="A58" s="2"/>
      <c r="B58" s="29">
        <v>18150</v>
      </c>
      <c r="C58" s="29">
        <v>20450</v>
      </c>
      <c r="D58" s="29">
        <v>25000</v>
      </c>
      <c r="E58" s="2"/>
      <c r="F58" s="9" t="s">
        <v>50</v>
      </c>
      <c r="G58" s="22">
        <v>30000</v>
      </c>
      <c r="H58" s="22"/>
      <c r="I58" s="22"/>
    </row>
    <row r="59" spans="1:9" ht="12.4" customHeight="1" x14ac:dyDescent="0.2">
      <c r="A59" s="2"/>
      <c r="B59" s="29">
        <v>878.51</v>
      </c>
      <c r="C59" s="29"/>
      <c r="D59" s="29"/>
      <c r="E59" s="2"/>
      <c r="F59" s="9" t="s">
        <v>51</v>
      </c>
      <c r="G59" s="22"/>
      <c r="H59" s="22"/>
      <c r="I59" s="22"/>
    </row>
    <row r="60" spans="1:9" ht="12.4" customHeight="1" x14ac:dyDescent="0.2">
      <c r="A60" s="2"/>
      <c r="B60" s="29">
        <v>1289.48</v>
      </c>
      <c r="C60" s="29">
        <v>1708.45</v>
      </c>
      <c r="D60" s="29">
        <v>1500</v>
      </c>
      <c r="E60" s="2"/>
      <c r="F60" s="9" t="s">
        <v>52</v>
      </c>
      <c r="G60" s="22">
        <v>1500</v>
      </c>
      <c r="H60" s="22"/>
      <c r="I60" s="22"/>
    </row>
    <row r="61" spans="1:9" ht="12.4" customHeight="1" x14ac:dyDescent="0.2">
      <c r="A61" s="2"/>
      <c r="B61" s="29">
        <v>16869.52</v>
      </c>
      <c r="C61" s="29">
        <v>21006.16</v>
      </c>
      <c r="D61" s="29">
        <v>15000</v>
      </c>
      <c r="E61" s="2"/>
      <c r="F61" s="9" t="s">
        <v>9</v>
      </c>
      <c r="G61" s="22">
        <v>18000</v>
      </c>
      <c r="H61" s="22"/>
      <c r="I61" s="22"/>
    </row>
    <row r="62" spans="1:9" ht="12.4" customHeight="1" x14ac:dyDescent="0.2">
      <c r="A62" s="2"/>
      <c r="B62" s="29">
        <v>3870.35</v>
      </c>
      <c r="C62" s="29">
        <v>4339.04</v>
      </c>
      <c r="D62" s="29">
        <v>4000</v>
      </c>
      <c r="E62" s="2"/>
      <c r="F62" s="9" t="s">
        <v>53</v>
      </c>
      <c r="G62" s="22">
        <v>4500</v>
      </c>
      <c r="H62" s="22"/>
      <c r="I62" s="22"/>
    </row>
    <row r="63" spans="1:9" ht="12.4" customHeight="1" x14ac:dyDescent="0.2">
      <c r="A63" s="2"/>
      <c r="B63" s="29">
        <v>0</v>
      </c>
      <c r="C63" s="29"/>
      <c r="D63" s="29">
        <v>500</v>
      </c>
      <c r="E63" s="2"/>
      <c r="F63" s="9" t="s">
        <v>54</v>
      </c>
      <c r="G63" s="22">
        <v>500</v>
      </c>
      <c r="H63" s="22"/>
      <c r="I63" s="22"/>
    </row>
    <row r="64" spans="1:9" ht="12.4" customHeight="1" x14ac:dyDescent="0.2">
      <c r="A64" s="2"/>
      <c r="B64" s="29">
        <v>1245.82</v>
      </c>
      <c r="C64" s="29">
        <v>475.47</v>
      </c>
      <c r="D64" s="29">
        <v>500</v>
      </c>
      <c r="E64" s="2"/>
      <c r="F64" s="9" t="s">
        <v>55</v>
      </c>
      <c r="G64" s="22">
        <v>500</v>
      </c>
      <c r="H64" s="22"/>
      <c r="I64" s="22"/>
    </row>
    <row r="65" spans="1:9" ht="12.4" customHeight="1" x14ac:dyDescent="0.2">
      <c r="A65" s="2"/>
      <c r="B65" s="29">
        <v>1867.72</v>
      </c>
      <c r="C65" s="29">
        <v>2338.0300000000002</v>
      </c>
      <c r="D65" s="29">
        <v>2000</v>
      </c>
      <c r="E65" s="2"/>
      <c r="F65" s="9" t="s">
        <v>56</v>
      </c>
      <c r="G65" s="22">
        <v>2000</v>
      </c>
      <c r="H65" s="22"/>
      <c r="I65" s="22"/>
    </row>
    <row r="66" spans="1:9" ht="12.4" customHeight="1" x14ac:dyDescent="0.2">
      <c r="A66" s="2"/>
      <c r="B66" s="29">
        <v>66271</v>
      </c>
      <c r="C66" s="29">
        <v>76986</v>
      </c>
      <c r="D66" s="29">
        <v>74000</v>
      </c>
      <c r="E66" s="2"/>
      <c r="F66" s="9" t="s">
        <v>57</v>
      </c>
      <c r="G66" s="22">
        <v>78000</v>
      </c>
      <c r="H66" s="22"/>
      <c r="I66" s="22"/>
    </row>
    <row r="67" spans="1:9" ht="12.4" customHeight="1" x14ac:dyDescent="0.2">
      <c r="A67" s="2"/>
      <c r="B67" s="29">
        <v>1220</v>
      </c>
      <c r="C67" s="29">
        <v>3950</v>
      </c>
      <c r="D67" s="29">
        <v>1000</v>
      </c>
      <c r="E67" s="2"/>
      <c r="F67" s="9" t="s">
        <v>130</v>
      </c>
      <c r="G67" s="22">
        <v>5000</v>
      </c>
      <c r="H67" s="22"/>
      <c r="I67" s="22"/>
    </row>
    <row r="68" spans="1:9" ht="12.4" customHeight="1" x14ac:dyDescent="0.2">
      <c r="A68" s="2"/>
      <c r="B68" s="29">
        <v>2141.36</v>
      </c>
      <c r="C68" s="29"/>
      <c r="D68" s="29">
        <v>2000</v>
      </c>
      <c r="E68" s="2"/>
      <c r="F68" s="9" t="s">
        <v>58</v>
      </c>
      <c r="G68" s="22">
        <v>2000</v>
      </c>
      <c r="H68" s="22"/>
      <c r="I68" s="22"/>
    </row>
    <row r="69" spans="1:9" ht="12.4" customHeight="1" x14ac:dyDescent="0.2">
      <c r="A69" s="2"/>
      <c r="B69" s="29"/>
      <c r="C69" s="29"/>
      <c r="D69" s="29"/>
      <c r="E69" s="2"/>
      <c r="F69" s="9" t="s">
        <v>59</v>
      </c>
      <c r="G69" s="22"/>
      <c r="H69" s="22"/>
      <c r="I69" s="22"/>
    </row>
    <row r="70" spans="1:9" ht="12.4" customHeight="1" x14ac:dyDescent="0.2">
      <c r="A70" s="2"/>
      <c r="B70" s="29">
        <v>43759.11</v>
      </c>
      <c r="C70" s="29">
        <v>16184.02</v>
      </c>
      <c r="D70" s="29">
        <v>40000</v>
      </c>
      <c r="E70" s="2"/>
      <c r="F70" s="15" t="s">
        <v>60</v>
      </c>
      <c r="G70" s="22">
        <v>20000</v>
      </c>
      <c r="H70" s="22"/>
      <c r="I70" s="22"/>
    </row>
    <row r="71" spans="1:9" ht="12.4" customHeight="1" x14ac:dyDescent="0.2">
      <c r="A71" s="2"/>
      <c r="B71" s="29">
        <v>8453.5</v>
      </c>
      <c r="C71" s="29">
        <v>5058.7</v>
      </c>
      <c r="D71" s="29">
        <v>5000</v>
      </c>
      <c r="E71" s="2"/>
      <c r="F71" s="15" t="s">
        <v>8</v>
      </c>
      <c r="G71" s="22">
        <v>5000</v>
      </c>
      <c r="H71" s="22"/>
      <c r="I71" s="22"/>
    </row>
    <row r="72" spans="1:9" ht="12.4" customHeight="1" x14ac:dyDescent="0.2">
      <c r="A72" s="2"/>
      <c r="B72" s="29">
        <v>796.93</v>
      </c>
      <c r="C72" s="29">
        <v>9949.75</v>
      </c>
      <c r="D72" s="29"/>
      <c r="E72" s="2"/>
      <c r="F72" s="15" t="s">
        <v>61</v>
      </c>
      <c r="G72" s="22"/>
      <c r="H72" s="22"/>
      <c r="I72" s="22"/>
    </row>
    <row r="73" spans="1:9" ht="12.4" customHeight="1" x14ac:dyDescent="0.2">
      <c r="A73" s="2"/>
      <c r="B73" s="29">
        <v>1115</v>
      </c>
      <c r="C73" s="29">
        <v>620</v>
      </c>
      <c r="D73" s="29">
        <v>500</v>
      </c>
      <c r="E73" s="2"/>
      <c r="F73" s="9" t="s">
        <v>6</v>
      </c>
      <c r="G73" s="22">
        <v>500</v>
      </c>
      <c r="H73" s="22"/>
      <c r="I73" s="22"/>
    </row>
    <row r="74" spans="1:9" ht="12.4" customHeight="1" x14ac:dyDescent="0.2">
      <c r="A74" s="2"/>
      <c r="B74" s="29">
        <v>4371.24</v>
      </c>
      <c r="C74" s="29">
        <v>3591.52</v>
      </c>
      <c r="D74" s="29">
        <v>3500</v>
      </c>
      <c r="E74" s="2"/>
      <c r="F74" s="9" t="s">
        <v>62</v>
      </c>
      <c r="G74" s="22">
        <v>3500</v>
      </c>
      <c r="H74" s="22"/>
      <c r="I74" s="22"/>
    </row>
    <row r="75" spans="1:9" ht="12.4" customHeight="1" x14ac:dyDescent="0.2">
      <c r="A75" s="2"/>
      <c r="B75" s="29"/>
      <c r="C75" s="29">
        <v>2895</v>
      </c>
      <c r="D75" s="29"/>
      <c r="E75" s="2"/>
      <c r="F75" s="9" t="s">
        <v>96</v>
      </c>
      <c r="G75" s="22">
        <v>3000</v>
      </c>
      <c r="H75" s="22"/>
      <c r="I75" s="22"/>
    </row>
    <row r="76" spans="1:9" ht="12.4" customHeight="1" x14ac:dyDescent="0.2">
      <c r="A76" s="2"/>
      <c r="B76" s="29">
        <v>111.9</v>
      </c>
      <c r="C76" s="29">
        <v>48.35</v>
      </c>
      <c r="D76" s="29">
        <v>100</v>
      </c>
      <c r="E76" s="2"/>
      <c r="F76" s="9" t="s">
        <v>63</v>
      </c>
      <c r="G76" s="22">
        <v>100</v>
      </c>
      <c r="H76" s="22"/>
    </row>
    <row r="77" spans="1:9" ht="12.4" customHeight="1" x14ac:dyDescent="0.2">
      <c r="A77" s="2"/>
      <c r="B77" s="29">
        <v>13654.38</v>
      </c>
      <c r="C77" s="29">
        <v>935</v>
      </c>
      <c r="D77" s="29">
        <v>12000</v>
      </c>
      <c r="E77" s="2"/>
      <c r="F77" s="9" t="s">
        <v>64</v>
      </c>
      <c r="G77" s="22">
        <v>12000</v>
      </c>
      <c r="H77" s="22"/>
      <c r="I77" s="22"/>
    </row>
    <row r="78" spans="1:9" ht="12.4" customHeight="1" x14ac:dyDescent="0.2">
      <c r="A78" s="2"/>
      <c r="B78" s="29"/>
      <c r="C78" s="29">
        <v>461.09</v>
      </c>
      <c r="D78" s="29">
        <v>100</v>
      </c>
      <c r="E78" s="2"/>
      <c r="F78" s="9" t="s">
        <v>65</v>
      </c>
      <c r="G78" s="22">
        <v>500</v>
      </c>
      <c r="H78" s="22"/>
      <c r="I78" s="22"/>
    </row>
    <row r="79" spans="1:9" ht="12.4" customHeight="1" x14ac:dyDescent="0.2">
      <c r="A79" s="2"/>
      <c r="B79" s="29">
        <v>929.91</v>
      </c>
      <c r="C79" s="29">
        <v>279.3</v>
      </c>
      <c r="D79" s="29">
        <v>550</v>
      </c>
      <c r="E79" s="2"/>
      <c r="F79" s="9" t="s">
        <v>66</v>
      </c>
      <c r="G79" s="22">
        <v>400</v>
      </c>
      <c r="H79" s="22"/>
      <c r="I79" s="22"/>
    </row>
    <row r="80" spans="1:9" ht="12.4" customHeight="1" x14ac:dyDescent="0.2">
      <c r="A80" s="2"/>
      <c r="B80" s="29">
        <v>3984.53</v>
      </c>
      <c r="C80" s="29">
        <v>3335.68</v>
      </c>
      <c r="D80" s="29">
        <v>3500</v>
      </c>
      <c r="E80" s="2"/>
      <c r="F80" s="9" t="s">
        <v>7</v>
      </c>
      <c r="G80" s="22">
        <v>3000</v>
      </c>
      <c r="H80" s="22"/>
      <c r="I80" s="22"/>
    </row>
    <row r="81" spans="1:9" ht="12.4" customHeight="1" x14ac:dyDescent="0.2">
      <c r="A81" s="2"/>
      <c r="B81" s="29">
        <v>1661.38</v>
      </c>
      <c r="C81" s="29">
        <v>1891.12</v>
      </c>
      <c r="D81" s="29">
        <v>1500</v>
      </c>
      <c r="E81" s="2"/>
      <c r="F81" s="9" t="s">
        <v>67</v>
      </c>
      <c r="G81" s="22">
        <v>2000</v>
      </c>
      <c r="H81" s="22"/>
      <c r="I81" s="22"/>
    </row>
    <row r="82" spans="1:9" ht="12.4" customHeight="1" x14ac:dyDescent="0.2">
      <c r="A82" s="2"/>
      <c r="B82" s="68"/>
      <c r="C82" s="68"/>
      <c r="D82" s="49">
        <v>1109398.6399999999</v>
      </c>
      <c r="E82" s="2"/>
      <c r="F82" s="9" t="s">
        <v>133</v>
      </c>
      <c r="G82" s="22"/>
      <c r="H82" s="30"/>
      <c r="I82" s="30"/>
    </row>
    <row r="83" spans="1:9" ht="12.4" customHeight="1" x14ac:dyDescent="0.2">
      <c r="A83" s="47"/>
      <c r="B83" s="54">
        <v>0</v>
      </c>
      <c r="C83" s="70">
        <v>339.71</v>
      </c>
      <c r="D83" s="69"/>
      <c r="E83" s="48"/>
      <c r="F83" s="15" t="s">
        <v>123</v>
      </c>
      <c r="G83" s="53">
        <v>585</v>
      </c>
      <c r="H83" s="69"/>
      <c r="I83" s="69"/>
    </row>
    <row r="84" spans="1:9" ht="12.4" customHeight="1" x14ac:dyDescent="0.2">
      <c r="A84" s="47"/>
      <c r="B84" s="54">
        <v>390225.76</v>
      </c>
      <c r="C84" s="70">
        <v>373795.18</v>
      </c>
      <c r="D84" s="69"/>
      <c r="E84" s="48"/>
      <c r="F84" s="15" t="s">
        <v>100</v>
      </c>
      <c r="G84" s="53">
        <v>379082.4</v>
      </c>
      <c r="H84" s="69"/>
      <c r="I84" s="69"/>
    </row>
    <row r="85" spans="1:9" ht="12.4" customHeight="1" x14ac:dyDescent="0.2">
      <c r="A85" s="47"/>
      <c r="B85" s="54">
        <v>48135.44</v>
      </c>
      <c r="C85" s="70">
        <v>52467.9</v>
      </c>
      <c r="D85" s="69"/>
      <c r="E85" s="48"/>
      <c r="F85" s="15" t="s">
        <v>101</v>
      </c>
      <c r="G85" s="53">
        <v>55836.19</v>
      </c>
      <c r="H85" s="69"/>
      <c r="I85" s="69"/>
    </row>
    <row r="86" spans="1:9" ht="12.4" customHeight="1" x14ac:dyDescent="0.2">
      <c r="A86" s="47"/>
      <c r="B86" s="54">
        <v>26745.18</v>
      </c>
      <c r="C86" s="70">
        <v>60254.81</v>
      </c>
      <c r="D86" s="69"/>
      <c r="E86" s="48"/>
      <c r="F86" s="15" t="s">
        <v>102</v>
      </c>
      <c r="G86" s="53">
        <v>68993.600000000006</v>
      </c>
      <c r="H86" s="69"/>
      <c r="I86" s="69"/>
    </row>
    <row r="87" spans="1:9" ht="12.4" customHeight="1" x14ac:dyDescent="0.2">
      <c r="A87" s="47"/>
      <c r="B87" s="54">
        <v>129000.23</v>
      </c>
      <c r="C87" s="70">
        <v>139130.18</v>
      </c>
      <c r="D87" s="69"/>
      <c r="E87" s="48"/>
      <c r="F87" s="15" t="s">
        <v>103</v>
      </c>
      <c r="G87" s="53">
        <v>146766.6</v>
      </c>
      <c r="H87" s="69"/>
      <c r="I87" s="69"/>
    </row>
    <row r="88" spans="1:9" ht="12.4" customHeight="1" x14ac:dyDescent="0.2">
      <c r="A88" s="47"/>
      <c r="B88" s="54">
        <v>0</v>
      </c>
      <c r="C88" s="70">
        <v>47424</v>
      </c>
      <c r="D88" s="69"/>
      <c r="E88" s="48"/>
      <c r="F88" s="15" t="s">
        <v>104</v>
      </c>
      <c r="G88" s="53">
        <v>58364.800000000003</v>
      </c>
      <c r="H88" s="69"/>
      <c r="I88" s="69"/>
    </row>
    <row r="89" spans="1:9" ht="12.4" customHeight="1" x14ac:dyDescent="0.2">
      <c r="A89" s="47"/>
      <c r="B89" s="54">
        <v>92372.62</v>
      </c>
      <c r="C89" s="70">
        <v>96935.52</v>
      </c>
      <c r="D89" s="69"/>
      <c r="E89" s="48"/>
      <c r="F89" s="15" t="s">
        <v>105</v>
      </c>
      <c r="G89" s="53">
        <v>99632</v>
      </c>
      <c r="H89" s="69"/>
      <c r="I89" s="74"/>
    </row>
    <row r="90" spans="1:9" ht="12.4" customHeight="1" x14ac:dyDescent="0.2">
      <c r="A90" s="47"/>
      <c r="B90" s="54">
        <v>47840.28</v>
      </c>
      <c r="C90" s="70">
        <v>26751.14</v>
      </c>
      <c r="D90" s="69"/>
      <c r="E90" s="48"/>
      <c r="F90" s="15" t="s">
        <v>106</v>
      </c>
      <c r="G90" s="53">
        <v>53040</v>
      </c>
      <c r="H90" s="69"/>
      <c r="I90" s="69"/>
    </row>
    <row r="91" spans="1:9" ht="12.4" customHeight="1" x14ac:dyDescent="0.2">
      <c r="A91" s="47"/>
      <c r="B91" s="54">
        <v>63805.16</v>
      </c>
      <c r="C91" s="70">
        <v>67900.58</v>
      </c>
      <c r="D91" s="69"/>
      <c r="E91" s="48"/>
      <c r="F91" s="15" t="s">
        <v>107</v>
      </c>
      <c r="G91" s="53">
        <v>70699.199999999997</v>
      </c>
      <c r="H91" s="69"/>
      <c r="I91" s="69"/>
    </row>
    <row r="92" spans="1:9" ht="12.4" customHeight="1" x14ac:dyDescent="0.2">
      <c r="A92" s="47"/>
      <c r="B92" s="54">
        <v>153602.9</v>
      </c>
      <c r="C92" s="70">
        <v>161275.41</v>
      </c>
      <c r="D92" s="69"/>
      <c r="E92" s="48"/>
      <c r="F92" s="15" t="s">
        <v>108</v>
      </c>
      <c r="G92" s="53">
        <v>172397.5</v>
      </c>
      <c r="H92" s="69"/>
      <c r="I92" s="69"/>
    </row>
    <row r="93" spans="1:9" ht="12.4" customHeight="1" x14ac:dyDescent="0.2">
      <c r="A93" s="47"/>
      <c r="B93" s="54">
        <v>9000</v>
      </c>
      <c r="C93" s="70">
        <v>9000</v>
      </c>
      <c r="D93" s="69"/>
      <c r="E93" s="48"/>
      <c r="F93" s="15" t="s">
        <v>109</v>
      </c>
      <c r="G93" s="53">
        <v>9000</v>
      </c>
      <c r="H93" s="69"/>
      <c r="I93" s="69"/>
    </row>
    <row r="94" spans="1:9" ht="12.4" customHeight="1" x14ac:dyDescent="0.2">
      <c r="A94" s="47"/>
      <c r="B94" s="54">
        <v>9619.3799999999992</v>
      </c>
      <c r="C94" s="70">
        <v>12025.57</v>
      </c>
      <c r="D94" s="74"/>
      <c r="E94" s="48"/>
      <c r="F94" s="15" t="s">
        <v>110</v>
      </c>
      <c r="G94" s="53">
        <v>13000</v>
      </c>
      <c r="H94" s="74">
        <f>SUM(G83:G94)</f>
        <v>1127397.29</v>
      </c>
      <c r="I94" s="69"/>
    </row>
    <row r="95" spans="1:9" ht="12.4" customHeight="1" x14ac:dyDescent="0.2">
      <c r="A95" s="47"/>
      <c r="B95" s="69"/>
      <c r="C95" s="69"/>
      <c r="D95" s="69"/>
      <c r="E95" s="48"/>
      <c r="F95" s="75" t="s">
        <v>132</v>
      </c>
      <c r="G95" s="72">
        <v>13500</v>
      </c>
      <c r="H95" s="16" t="s">
        <v>137</v>
      </c>
      <c r="I95" s="29"/>
    </row>
    <row r="96" spans="1:9" ht="12.4" customHeight="1" x14ac:dyDescent="0.2">
      <c r="A96" s="2"/>
      <c r="B96" s="50">
        <v>437</v>
      </c>
      <c r="C96" s="50">
        <v>252</v>
      </c>
      <c r="D96" s="50">
        <v>300</v>
      </c>
      <c r="E96" s="2"/>
      <c r="F96" s="9" t="s">
        <v>68</v>
      </c>
      <c r="G96" s="22">
        <v>300</v>
      </c>
      <c r="H96" s="22"/>
      <c r="I96" s="22"/>
    </row>
    <row r="97" spans="1:9" ht="12.4" customHeight="1" x14ac:dyDescent="0.2">
      <c r="A97" s="2"/>
      <c r="B97" s="29">
        <v>3428.36</v>
      </c>
      <c r="C97" s="29">
        <v>980.77</v>
      </c>
      <c r="D97" s="29">
        <v>2000</v>
      </c>
      <c r="E97" s="2"/>
      <c r="F97" s="9" t="s">
        <v>97</v>
      </c>
      <c r="G97" s="22">
        <v>2000</v>
      </c>
      <c r="H97" s="22"/>
    </row>
    <row r="98" spans="1:9" ht="12.4" customHeight="1" x14ac:dyDescent="0.2">
      <c r="A98" s="2"/>
      <c r="B98" s="29">
        <v>3323.75</v>
      </c>
      <c r="C98" s="29">
        <v>8749</v>
      </c>
      <c r="D98" s="29">
        <v>11600</v>
      </c>
      <c r="E98" s="2"/>
      <c r="F98" s="9" t="s">
        <v>69</v>
      </c>
      <c r="G98" s="22">
        <v>8000</v>
      </c>
      <c r="H98" s="22"/>
      <c r="I98" s="22"/>
    </row>
    <row r="99" spans="1:9" ht="12.4" customHeight="1" x14ac:dyDescent="0.2">
      <c r="A99" s="2"/>
      <c r="B99" s="29">
        <v>4828.37</v>
      </c>
      <c r="C99" s="29">
        <v>6955.17</v>
      </c>
      <c r="D99" s="29">
        <v>4500</v>
      </c>
      <c r="E99" s="2"/>
      <c r="F99" s="9" t="s">
        <v>70</v>
      </c>
      <c r="G99" s="22">
        <v>6000</v>
      </c>
      <c r="H99" s="22"/>
      <c r="I99" s="22"/>
    </row>
    <row r="100" spans="1:9" ht="12.4" customHeight="1" x14ac:dyDescent="0.2">
      <c r="A100" s="2"/>
      <c r="B100" s="29">
        <v>4000</v>
      </c>
      <c r="C100" s="29">
        <v>2000</v>
      </c>
      <c r="D100" s="29">
        <v>2000</v>
      </c>
      <c r="E100" s="2"/>
      <c r="F100" s="9" t="s">
        <v>71</v>
      </c>
      <c r="G100" s="22">
        <v>2000</v>
      </c>
      <c r="H100" s="22"/>
      <c r="I100" s="22"/>
    </row>
    <row r="101" spans="1:9" ht="12.4" customHeight="1" x14ac:dyDescent="0.2">
      <c r="A101" s="2"/>
      <c r="B101" s="29">
        <v>8721.83</v>
      </c>
      <c r="C101" s="29">
        <v>9368.99</v>
      </c>
      <c r="D101" s="29">
        <v>8000</v>
      </c>
      <c r="E101" s="2"/>
      <c r="F101" s="9" t="s">
        <v>72</v>
      </c>
      <c r="G101" s="22">
        <v>9000</v>
      </c>
      <c r="H101" s="22"/>
      <c r="I101" s="22"/>
    </row>
    <row r="102" spans="1:9" ht="12.4" customHeight="1" x14ac:dyDescent="0.2">
      <c r="A102" s="2"/>
      <c r="B102" s="29"/>
      <c r="C102" s="29"/>
      <c r="D102" s="29"/>
      <c r="E102" s="2"/>
      <c r="F102" s="9" t="s">
        <v>73</v>
      </c>
      <c r="G102" s="22"/>
      <c r="H102" s="22"/>
      <c r="I102" s="22"/>
    </row>
    <row r="103" spans="1:9" ht="12.4" customHeight="1" x14ac:dyDescent="0.2">
      <c r="A103" s="2"/>
      <c r="B103" s="29">
        <v>1637.99</v>
      </c>
      <c r="C103" s="29">
        <v>912.95</v>
      </c>
      <c r="D103" s="29">
        <v>750</v>
      </c>
      <c r="E103" s="2"/>
      <c r="F103" s="15" t="s">
        <v>74</v>
      </c>
      <c r="G103" s="22">
        <v>1000</v>
      </c>
      <c r="H103" s="22"/>
      <c r="I103" s="22"/>
    </row>
    <row r="104" spans="1:9" ht="12.4" customHeight="1" x14ac:dyDescent="0.2">
      <c r="A104" s="2"/>
      <c r="B104" s="29">
        <v>1425</v>
      </c>
      <c r="C104" s="29"/>
      <c r="D104" s="29">
        <v>1000</v>
      </c>
      <c r="E104" s="2"/>
      <c r="F104" s="15" t="s">
        <v>75</v>
      </c>
      <c r="G104" s="22">
        <v>500</v>
      </c>
      <c r="H104" s="22"/>
      <c r="I104" s="22"/>
    </row>
    <row r="105" spans="1:9" ht="12.4" customHeight="1" x14ac:dyDescent="0.2">
      <c r="A105" s="2"/>
      <c r="B105" s="29">
        <v>3616.29</v>
      </c>
      <c r="C105" s="29">
        <v>1272.72</v>
      </c>
      <c r="D105" s="29">
        <v>1500</v>
      </c>
      <c r="E105" s="2"/>
      <c r="F105" s="15" t="s">
        <v>76</v>
      </c>
      <c r="G105" s="22">
        <v>1500</v>
      </c>
      <c r="H105" s="22"/>
      <c r="I105" s="22"/>
    </row>
    <row r="106" spans="1:9" ht="12.4" customHeight="1" x14ac:dyDescent="0.2">
      <c r="A106" s="2"/>
      <c r="B106" s="29">
        <v>1082.08</v>
      </c>
      <c r="C106" s="29">
        <v>173.95</v>
      </c>
      <c r="D106" s="29">
        <v>750</v>
      </c>
      <c r="E106" s="2"/>
      <c r="F106" s="15" t="s">
        <v>77</v>
      </c>
      <c r="G106" s="22">
        <v>500</v>
      </c>
      <c r="H106" s="22"/>
      <c r="I106" s="22"/>
    </row>
    <row r="107" spans="1:9" ht="12.4" customHeight="1" x14ac:dyDescent="0.2">
      <c r="A107" s="2"/>
      <c r="B107" s="29">
        <v>6026.25</v>
      </c>
      <c r="C107" s="29"/>
      <c r="D107" s="29"/>
      <c r="E107" s="2"/>
      <c r="F107" s="16" t="s">
        <v>78</v>
      </c>
      <c r="G107" s="22"/>
      <c r="H107" s="22"/>
      <c r="I107" s="22"/>
    </row>
    <row r="108" spans="1:9" ht="12.4" customHeight="1" x14ac:dyDescent="0.2">
      <c r="A108" s="2"/>
      <c r="B108" s="29">
        <v>12092.66</v>
      </c>
      <c r="C108" s="29">
        <v>7395</v>
      </c>
      <c r="D108" s="29">
        <v>6000</v>
      </c>
      <c r="E108" s="2"/>
      <c r="F108" s="9" t="s">
        <v>79</v>
      </c>
      <c r="G108" s="22">
        <v>6000</v>
      </c>
      <c r="H108" s="22"/>
      <c r="I108" s="22"/>
    </row>
    <row r="109" spans="1:9" ht="12.4" customHeight="1" x14ac:dyDescent="0.2">
      <c r="A109" s="2"/>
      <c r="B109" s="29"/>
      <c r="C109" s="29"/>
      <c r="D109" s="29"/>
      <c r="E109" s="2"/>
      <c r="F109" s="12" t="s">
        <v>80</v>
      </c>
      <c r="G109" s="22"/>
      <c r="H109" s="22"/>
      <c r="I109" s="22"/>
    </row>
    <row r="110" spans="1:9" ht="12.4" customHeight="1" x14ac:dyDescent="0.2">
      <c r="A110" s="2"/>
      <c r="B110" s="29">
        <v>55.91</v>
      </c>
      <c r="C110" s="29">
        <v>1710.91</v>
      </c>
      <c r="D110" s="29">
        <v>200</v>
      </c>
      <c r="E110" s="2"/>
      <c r="F110" s="13" t="s">
        <v>81</v>
      </c>
      <c r="G110" s="22">
        <v>1000</v>
      </c>
      <c r="H110" s="22"/>
      <c r="I110" s="22"/>
    </row>
    <row r="111" spans="1:9" ht="12.4" customHeight="1" x14ac:dyDescent="0.2">
      <c r="A111" s="2"/>
      <c r="B111" s="29"/>
      <c r="C111" s="29">
        <v>450</v>
      </c>
      <c r="D111" s="29"/>
      <c r="E111" s="2"/>
      <c r="F111" s="9" t="s">
        <v>98</v>
      </c>
      <c r="G111" s="22">
        <v>500</v>
      </c>
      <c r="H111" s="22"/>
      <c r="I111" s="22"/>
    </row>
    <row r="112" spans="1:9" ht="12.4" customHeight="1" x14ac:dyDescent="0.2">
      <c r="A112" s="2"/>
      <c r="B112" s="29">
        <v>10794.55</v>
      </c>
      <c r="C112" s="29">
        <v>38832.720000000001</v>
      </c>
      <c r="D112" s="29">
        <v>10000</v>
      </c>
      <c r="E112" s="2"/>
      <c r="F112" s="9" t="s">
        <v>82</v>
      </c>
      <c r="G112" s="22">
        <v>10000</v>
      </c>
      <c r="H112" s="22"/>
      <c r="I112" s="22"/>
    </row>
    <row r="113" spans="1:9" ht="12.4" customHeight="1" x14ac:dyDescent="0.2">
      <c r="A113" s="2"/>
      <c r="B113" s="29">
        <v>6606.95</v>
      </c>
      <c r="C113" s="29">
        <v>15294.18</v>
      </c>
      <c r="D113" s="29">
        <v>7900</v>
      </c>
      <c r="E113" s="2"/>
      <c r="F113" s="9" t="s">
        <v>83</v>
      </c>
      <c r="G113" s="22">
        <v>8000</v>
      </c>
      <c r="H113" s="22"/>
    </row>
    <row r="114" spans="1:9" ht="12.4" customHeight="1" x14ac:dyDescent="0.2">
      <c r="A114" s="2"/>
      <c r="B114" s="29">
        <v>1515.64</v>
      </c>
      <c r="C114" s="29">
        <v>3445.28</v>
      </c>
      <c r="D114" s="29">
        <v>2500</v>
      </c>
      <c r="E114" s="2"/>
      <c r="F114" s="9" t="s">
        <v>84</v>
      </c>
      <c r="G114" s="22">
        <v>2000</v>
      </c>
      <c r="H114" s="22"/>
      <c r="I114" s="22"/>
    </row>
    <row r="115" spans="1:9" ht="12.4" customHeight="1" x14ac:dyDescent="0.2">
      <c r="A115" s="2"/>
      <c r="B115" s="29">
        <v>516.11</v>
      </c>
      <c r="C115" s="29">
        <v>24.98</v>
      </c>
      <c r="D115" s="29">
        <v>500</v>
      </c>
      <c r="E115" s="2"/>
      <c r="F115" s="9" t="s">
        <v>85</v>
      </c>
      <c r="G115" s="22">
        <v>500</v>
      </c>
      <c r="H115" s="22"/>
      <c r="I115" s="22"/>
    </row>
    <row r="116" spans="1:9" ht="12.4" customHeight="1" x14ac:dyDescent="0.2">
      <c r="A116" s="2"/>
      <c r="B116" s="29">
        <v>1495.91</v>
      </c>
      <c r="C116" s="29">
        <v>2153.52</v>
      </c>
      <c r="D116" s="29">
        <v>1500</v>
      </c>
      <c r="E116" s="2"/>
      <c r="F116" s="9" t="s">
        <v>86</v>
      </c>
      <c r="G116" s="22">
        <v>1500</v>
      </c>
      <c r="H116" s="22"/>
      <c r="I116" s="22"/>
    </row>
    <row r="117" spans="1:9" ht="12.4" customHeight="1" x14ac:dyDescent="0.2">
      <c r="A117" s="2"/>
      <c r="B117" s="29">
        <v>15.88</v>
      </c>
      <c r="C117" s="29">
        <v>47.12</v>
      </c>
      <c r="D117" s="29">
        <v>100</v>
      </c>
      <c r="E117" s="2"/>
      <c r="F117" s="9" t="s">
        <v>87</v>
      </c>
      <c r="G117" s="22">
        <v>100</v>
      </c>
      <c r="H117" s="22"/>
      <c r="I117" s="22"/>
    </row>
    <row r="118" spans="1:9" ht="12.4" customHeight="1" x14ac:dyDescent="0.2">
      <c r="A118" s="2"/>
      <c r="B118" s="29">
        <v>234.94</v>
      </c>
      <c r="C118" s="29">
        <v>752.02</v>
      </c>
      <c r="D118" s="29">
        <v>750</v>
      </c>
      <c r="E118" s="2"/>
      <c r="F118" s="9" t="s">
        <v>88</v>
      </c>
      <c r="G118" s="22">
        <v>750</v>
      </c>
      <c r="H118" s="22"/>
      <c r="I118" s="22"/>
    </row>
    <row r="119" spans="1:9" ht="12.4" customHeight="1" x14ac:dyDescent="0.2">
      <c r="A119" s="2"/>
      <c r="B119" s="29">
        <v>1390.41</v>
      </c>
      <c r="C119" s="29">
        <v>1278.17</v>
      </c>
      <c r="D119" s="29">
        <v>1500</v>
      </c>
      <c r="E119" s="2"/>
      <c r="F119" s="9" t="s">
        <v>89</v>
      </c>
      <c r="G119" s="22">
        <v>1500</v>
      </c>
      <c r="H119" s="22"/>
      <c r="I119" s="22"/>
    </row>
    <row r="120" spans="1:9" ht="12.4" customHeight="1" x14ac:dyDescent="0.2">
      <c r="A120" s="2"/>
      <c r="B120" s="29"/>
      <c r="C120" s="29"/>
      <c r="D120" s="29"/>
      <c r="E120" s="2"/>
      <c r="F120" s="9" t="s">
        <v>99</v>
      </c>
      <c r="G120" s="22">
        <v>250</v>
      </c>
      <c r="H120" s="22"/>
      <c r="I120" s="22"/>
    </row>
    <row r="121" spans="1:9" ht="12.4" customHeight="1" x14ac:dyDescent="0.2">
      <c r="A121" s="2"/>
      <c r="B121" s="29">
        <v>7659.21</v>
      </c>
      <c r="C121" s="29">
        <v>4600.72</v>
      </c>
      <c r="D121" s="29">
        <v>3500</v>
      </c>
      <c r="E121" s="2"/>
      <c r="F121" s="9" t="s">
        <v>90</v>
      </c>
      <c r="G121" s="22">
        <v>3500</v>
      </c>
      <c r="H121" s="22"/>
      <c r="I121" s="22"/>
    </row>
    <row r="122" spans="1:9" ht="12.4" customHeight="1" x14ac:dyDescent="0.2">
      <c r="A122" s="2"/>
      <c r="B122" s="20"/>
      <c r="C122" s="20"/>
      <c r="D122" s="20"/>
      <c r="E122" s="2"/>
      <c r="F122" s="57" t="s">
        <v>131</v>
      </c>
      <c r="G122" s="22">
        <v>20000</v>
      </c>
      <c r="H122" s="7"/>
      <c r="I122" s="7"/>
    </row>
    <row r="123" spans="1:9" ht="12.4" customHeight="1" x14ac:dyDescent="0.2">
      <c r="A123" s="2"/>
      <c r="B123" s="29">
        <f>SUM(B31:B122)</f>
        <v>1429347.3499999996</v>
      </c>
      <c r="C123" s="29">
        <f>SUM(C31:C122)</f>
        <v>1577709.6199999996</v>
      </c>
      <c r="D123" s="29">
        <f>SUM(D31:D122)</f>
        <v>1551295.94</v>
      </c>
      <c r="E123" s="2"/>
      <c r="F123" s="4"/>
      <c r="G123" s="22">
        <f>SUM(G31:G122)</f>
        <v>1647297.63</v>
      </c>
      <c r="H123" s="36"/>
      <c r="I123" s="37"/>
    </row>
    <row r="124" spans="1:9" ht="15.75" customHeight="1" x14ac:dyDescent="0.2">
      <c r="A124" s="2"/>
      <c r="B124" s="25">
        <f>SUM(B28-B123)</f>
        <v>5644.5300000002608</v>
      </c>
      <c r="C124" s="25">
        <f>SUM(C28-C123)</f>
        <v>-83232.3199999996</v>
      </c>
      <c r="D124" s="25">
        <f>SUM(D28-D123)</f>
        <v>0</v>
      </c>
      <c r="E124" s="2"/>
      <c r="F124" s="4"/>
      <c r="G124" s="25">
        <f>SUM(G28-G123)</f>
        <v>14286.790000000037</v>
      </c>
      <c r="H124" s="28"/>
      <c r="I124" s="28"/>
    </row>
    <row r="125" spans="1:9" x14ac:dyDescent="0.25">
      <c r="F125" s="46" t="s">
        <v>116</v>
      </c>
      <c r="H125" s="32"/>
      <c r="I125" s="51" t="s">
        <v>122</v>
      </c>
    </row>
    <row r="126" spans="1:9" x14ac:dyDescent="0.25">
      <c r="C126" s="21" t="s">
        <v>120</v>
      </c>
      <c r="D126" s="34">
        <v>11932.86</v>
      </c>
      <c r="F126" s="52" t="s">
        <v>113</v>
      </c>
      <c r="G126" s="31">
        <v>1030167.32</v>
      </c>
      <c r="H126" s="35">
        <f>SUM(I126*D126)</f>
        <v>1157487.4200000002</v>
      </c>
      <c r="I126" s="45">
        <v>97</v>
      </c>
    </row>
    <row r="127" spans="1:9" x14ac:dyDescent="0.25">
      <c r="C127" s="21" t="s">
        <v>121</v>
      </c>
      <c r="D127" s="1">
        <v>1349</v>
      </c>
      <c r="F127" s="44" t="s">
        <v>114</v>
      </c>
      <c r="G127" s="31">
        <v>200850</v>
      </c>
      <c r="H127" s="31">
        <f>SUM(I127*D127)</f>
        <v>241471</v>
      </c>
      <c r="I127" s="31">
        <v>179</v>
      </c>
    </row>
    <row r="128" spans="1:9" x14ac:dyDescent="0.25">
      <c r="C128" s="21" t="s">
        <v>121</v>
      </c>
      <c r="D128" s="1">
        <v>1349</v>
      </c>
      <c r="F128" s="44" t="s">
        <v>115</v>
      </c>
      <c r="G128" s="31">
        <v>32304</v>
      </c>
      <c r="H128" s="31">
        <f>SUM(I128*D128)</f>
        <v>32376</v>
      </c>
      <c r="I128" s="31">
        <v>24</v>
      </c>
    </row>
    <row r="129" spans="1:9" x14ac:dyDescent="0.25">
      <c r="A129" s="38"/>
      <c r="B129" s="39"/>
      <c r="C129" s="39"/>
      <c r="D129" s="40"/>
      <c r="E129" s="38"/>
      <c r="F129" s="41" t="s">
        <v>117</v>
      </c>
      <c r="G129" s="42">
        <f>SUM(G126:G128)</f>
        <v>1263321.3199999998</v>
      </c>
      <c r="H129" s="42">
        <f>SUM(H126:H128)</f>
        <v>1431334.4200000002</v>
      </c>
      <c r="I129" s="43">
        <f>SUM(I126:I128)</f>
        <v>300</v>
      </c>
    </row>
    <row r="130" spans="1:9" x14ac:dyDescent="0.25"/>
    <row r="131" spans="1:9" x14ac:dyDescent="0.25"/>
    <row r="132" spans="1:9" x14ac:dyDescent="0.25"/>
    <row r="133" spans="1:9" x14ac:dyDescent="0.25"/>
    <row r="134" spans="1:9" x14ac:dyDescent="0.25"/>
    <row r="135" spans="1:9" x14ac:dyDescent="0.25"/>
    <row r="136" spans="1:9" x14ac:dyDescent="0.25"/>
    <row r="137" spans="1:9" x14ac:dyDescent="0.25"/>
    <row r="138" spans="1:9" x14ac:dyDescent="0.25"/>
    <row r="139" spans="1:9" x14ac:dyDescent="0.25"/>
    <row r="140" spans="1:9" x14ac:dyDescent="0.25"/>
    <row r="141" spans="1:9" x14ac:dyDescent="0.25"/>
    <row r="142" spans="1:9" x14ac:dyDescent="0.25"/>
    <row r="143" spans="1:9" x14ac:dyDescent="0.25"/>
    <row r="144" spans="1:9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</sheetData>
  <mergeCells count="19">
    <mergeCell ref="E3:F3"/>
    <mergeCell ref="B2:C2"/>
    <mergeCell ref="B3:C3"/>
    <mergeCell ref="H1:I1"/>
    <mergeCell ref="I5:I7"/>
    <mergeCell ref="G3:I3"/>
    <mergeCell ref="B1:C1"/>
    <mergeCell ref="E1:F1"/>
    <mergeCell ref="E2:F2"/>
    <mergeCell ref="A4:A7"/>
    <mergeCell ref="B6:B7"/>
    <mergeCell ref="G4:I4"/>
    <mergeCell ref="B4:D4"/>
    <mergeCell ref="B5:C5"/>
    <mergeCell ref="C6:C7"/>
    <mergeCell ref="D5:D7"/>
    <mergeCell ref="G5:G7"/>
    <mergeCell ref="H5:H7"/>
    <mergeCell ref="E4:F7"/>
  </mergeCells>
  <printOptions horizontalCentered="1"/>
  <pageMargins left="0" right="0" top="0.25" bottom="0" header="0.3" footer="0.3"/>
  <pageSetup paperSize="3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3" ma:contentTypeDescription="Create a new document." ma:contentTypeScope="" ma:versionID="ef0303eda0eddb8a55faa38e9db7fbb7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e731a2fde6f5e23c6a6af9cae464408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2BE08A-0B24-4769-B9A5-8BA45E331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454A3-70CB-4586-AFFE-08935EFD325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B48E987-3C8A-49C6-BAA8-877E3ECEA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67b09f-8cec-41e7-8019-71d0205fa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E0FBE0B-5D19-47B0-8DF5-12B60BAF774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Budget</vt:lpstr>
      <vt:lpstr>'2026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form-lb-1-municipal_504-073-2_2014</dc:title>
  <dc:subject/>
  <dc:creator>BENJAMIN Danette M</dc:creator>
  <cp:keywords/>
  <dc:description/>
  <cp:lastModifiedBy>Tammi Flanakin</cp:lastModifiedBy>
  <cp:revision/>
  <cp:lastPrinted>2025-12-05T18:01:15Z</cp:lastPrinted>
  <dcterms:created xsi:type="dcterms:W3CDTF">2001-05-03T22:24:50Z</dcterms:created>
  <dcterms:modified xsi:type="dcterms:W3CDTF">2025-12-18T22:24:12Z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80100.0000000000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0x0101008F916E95781FDA40AB1191B6FB7754A6</vt:lpwstr>
  </property>
  <property fmtid="{D5CDD505-2E9C-101B-9397-08002B2CF9AE}" pid="7" name="MSIP_Label_db79d039-fcd0-4045-9c78-4cfb2eba0904_Enabled">
    <vt:lpwstr>true</vt:lpwstr>
  </property>
  <property fmtid="{D5CDD505-2E9C-101B-9397-08002B2CF9AE}" pid="8" name="MSIP_Label_db79d039-fcd0-4045-9c78-4cfb2eba0904_SetDate">
    <vt:lpwstr>2023-11-14T22:05:37Z</vt:lpwstr>
  </property>
  <property fmtid="{D5CDD505-2E9C-101B-9397-08002B2CF9AE}" pid="9" name="MSIP_Label_db79d039-fcd0-4045-9c78-4cfb2eba0904_Method">
    <vt:lpwstr>Privileged</vt:lpwstr>
  </property>
  <property fmtid="{D5CDD505-2E9C-101B-9397-08002B2CF9AE}" pid="10" name="MSIP_Label_db79d039-fcd0-4045-9c78-4cfb2eba0904_Name">
    <vt:lpwstr>Level 2 - Limited (Items)</vt:lpwstr>
  </property>
  <property fmtid="{D5CDD505-2E9C-101B-9397-08002B2CF9AE}" pid="11" name="MSIP_Label_db79d039-fcd0-4045-9c78-4cfb2eba0904_SiteId">
    <vt:lpwstr>aa3f6932-fa7c-47b4-a0ce-a598cad161cf</vt:lpwstr>
  </property>
  <property fmtid="{D5CDD505-2E9C-101B-9397-08002B2CF9AE}" pid="12" name="MSIP_Label_db79d039-fcd0-4045-9c78-4cfb2eba0904_ActionId">
    <vt:lpwstr>028e2201-d7db-414b-844a-3e77948c4cd2</vt:lpwstr>
  </property>
  <property fmtid="{D5CDD505-2E9C-101B-9397-08002B2CF9AE}" pid="13" name="MSIP_Label_db79d039-fcd0-4045-9c78-4cfb2eba0904_ContentBits">
    <vt:lpwstr>0</vt:lpwstr>
  </property>
</Properties>
</file>